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4891" windowWidth="27705" windowHeight="15345" activeTab="0"/>
  </bookViews>
  <sheets>
    <sheet name="NBPD Data Sheet" sheetId="1" r:id="rId1"/>
  </sheets>
  <definedNames>
    <definedName name="_xlnm.Print_Area" localSheetId="0">'NBPD Data Sheet'!$A$1:$U$73</definedName>
  </definedNames>
  <calcPr fullCalcOnLoad="1"/>
</workbook>
</file>

<file path=xl/comments1.xml><?xml version="1.0" encoding="utf-8"?>
<comments xmlns="http://schemas.openxmlformats.org/spreadsheetml/2006/main">
  <authors>
    <author>thanhd</author>
    <author>Brad Reed</author>
  </authors>
  <commentList>
    <comment ref="A50" authorId="0">
      <text>
        <r>
          <rPr>
            <b/>
            <sz val="8"/>
            <rFont val="Tahoma"/>
            <family val="2"/>
          </rPr>
          <t>thanhd:</t>
        </r>
        <r>
          <rPr>
            <sz val="8"/>
            <rFont val="Tahoma"/>
            <family val="2"/>
          </rPr>
          <t xml:space="preserve">
Grey cells: Data was collected in count worksheet, but Thanh added this field into spreadsheet.</t>
        </r>
      </text>
    </comment>
    <comment ref="A53" authorId="0">
      <text>
        <r>
          <rPr>
            <b/>
            <sz val="8"/>
            <rFont val="Tahoma"/>
            <family val="2"/>
          </rPr>
          <t>thanhd:</t>
        </r>
        <r>
          <rPr>
            <sz val="8"/>
            <rFont val="Tahoma"/>
            <family val="2"/>
          </rPr>
          <t xml:space="preserve">
Grey cells: Data was collected in count worksheet, but Thanh added this field into spreadsheet.</t>
        </r>
      </text>
    </comment>
    <comment ref="D20" authorId="1">
      <text>
        <r>
          <rPr>
            <b/>
            <sz val="9"/>
            <rFont val="Tahoma"/>
            <family val="2"/>
          </rPr>
          <t>Brad Reed:</t>
        </r>
        <r>
          <rPr>
            <sz val="9"/>
            <rFont val="Tahoma"/>
            <family val="2"/>
          </rPr>
          <t xml:space="preserve">
Source: US Census Bureau:
http://factfinder2.census.gov/faces/tableservices/jsf/pages/productview.xhtml?src=bkmk
Used "Other means" of communiting for Bicycle Mode Share</t>
        </r>
      </text>
    </comment>
    <comment ref="B20" authorId="1">
      <text>
        <r>
          <rPr>
            <b/>
            <sz val="9"/>
            <rFont val="Tahoma"/>
            <family val="2"/>
          </rPr>
          <t>Brad Reed:</t>
        </r>
        <r>
          <rPr>
            <sz val="9"/>
            <rFont val="Tahoma"/>
            <family val="2"/>
          </rPr>
          <t xml:space="preserve">
Source: US Census Bureau &amp; US Journey to Work</t>
        </r>
      </text>
    </comment>
    <comment ref="B24" authorId="1">
      <text>
        <r>
          <rPr>
            <b/>
            <sz val="9"/>
            <rFont val="Tahoma"/>
            <family val="2"/>
          </rPr>
          <t>Brad Reed:</t>
        </r>
        <r>
          <rPr>
            <sz val="9"/>
            <rFont val="Tahoma"/>
            <family val="2"/>
          </rPr>
          <t xml:space="preserve">
Figure based upon H'burg Tourism figures. H'burg visitor center gets 65,000 visitors/yr and Massanutten gets 468,000 visitors/yr. This totals 533,000 and was roughed to 550,000 to include those not counted at the two specific destinations.</t>
        </r>
      </text>
    </comment>
  </commentList>
</comments>
</file>

<file path=xl/sharedStrings.xml><?xml version="1.0" encoding="utf-8"?>
<sst xmlns="http://schemas.openxmlformats.org/spreadsheetml/2006/main" count="213" uniqueCount="104">
  <si>
    <t>City of Harrisonburg</t>
  </si>
  <si>
    <t>540-434-5928</t>
  </si>
  <si>
    <t>Harrisonburg</t>
  </si>
  <si>
    <t xml:space="preserve">320 East Mosby Road, VA 22801 </t>
  </si>
  <si>
    <t>Rockingham</t>
  </si>
  <si>
    <t>Condition</t>
  </si>
  <si>
    <t>NATIONAL BICYCLE AND PEDESTRIAN DOCUMENTATION PROGRAM</t>
  </si>
  <si>
    <t>BACKGROUND DATA SHEET</t>
  </si>
  <si>
    <t>Agency/Organization:</t>
  </si>
  <si>
    <t>Contact Information:</t>
  </si>
  <si>
    <t>Lead Person Name</t>
  </si>
  <si>
    <t>Address</t>
  </si>
  <si>
    <t>E-mail</t>
  </si>
  <si>
    <t>Phone</t>
  </si>
  <si>
    <t>Date sheet completed:</t>
  </si>
  <si>
    <t>General Area Background:</t>
  </si>
  <si>
    <t>Name of jurisdiction(s):</t>
  </si>
  <si>
    <t>Population:</t>
  </si>
  <si>
    <t>Source of demographic data:</t>
  </si>
  <si>
    <t>Year of data:</t>
  </si>
  <si>
    <t>Density (people per square mile):</t>
  </si>
  <si>
    <t>If County or Region, number of local agencies:</t>
  </si>
  <si>
    <t>County</t>
  </si>
  <si>
    <t>Bicycle Mode Share: US Journey to Work</t>
  </si>
  <si>
    <t>Pedestrian Mode Share: US Journey to Work</t>
  </si>
  <si>
    <t>Number of annual visitors to area:</t>
  </si>
  <si>
    <t>Count Location Description:</t>
  </si>
  <si>
    <t>Type of setting:</t>
  </si>
  <si>
    <t>Type of facility:</t>
  </si>
  <si>
    <t>Surrounding land uses:</t>
  </si>
  <si>
    <t>Quality of connecting facilities:</t>
  </si>
  <si>
    <t>Quality of overall network:</t>
  </si>
  <si>
    <t>Topography:</t>
  </si>
  <si>
    <t>Local Community</t>
  </si>
  <si>
    <t>Scenic Quality:</t>
  </si>
  <si>
    <t>ID #:</t>
  </si>
  <si>
    <t>Date Collected:</t>
  </si>
  <si>
    <t>Time Period:</t>
  </si>
  <si>
    <t>Count #1 Data:</t>
  </si>
  <si>
    <t>Bicycles:</t>
  </si>
  <si>
    <t>Pedestrians:</t>
  </si>
  <si>
    <t>Other:</t>
  </si>
  <si>
    <t>Count #2 Data:</t>
  </si>
  <si>
    <t>Weather:</t>
  </si>
  <si>
    <t>Length of facility:</t>
  </si>
  <si>
    <t>Access:</t>
  </si>
  <si>
    <t>Schools, parks, visitor destinations within 1 mile:</t>
  </si>
  <si>
    <t>Traffic volumes (ADT):</t>
  </si>
  <si>
    <t>Traffic speeds (posted):</t>
  </si>
  <si>
    <t>Crossings and intersections:</t>
  </si>
  <si>
    <t>Crossings and intersection traffic:</t>
  </si>
  <si>
    <t>Crossings and intersection protection:</t>
  </si>
  <si>
    <t>Median Age:</t>
  </si>
  <si>
    <t>Median Income:</t>
  </si>
  <si>
    <t>6, 7</t>
  </si>
  <si>
    <t>1, 6</t>
  </si>
  <si>
    <t>4, 6, 7, sharrows</t>
  </si>
  <si>
    <t>6, sharrows</t>
  </si>
  <si>
    <t>6,7</t>
  </si>
  <si>
    <t>weekday, 10:30am-12:30pm</t>
  </si>
  <si>
    <t>Female</t>
  </si>
  <si>
    <t>Male</t>
  </si>
  <si>
    <t>Various</t>
  </si>
  <si>
    <t>Arboretum Trail @ University Blvd</t>
  </si>
  <si>
    <t>Blue Ridge Dr @ Goldfinch Dr</t>
  </si>
  <si>
    <t>Bluestone Dr @ Port Republic Rd</t>
  </si>
  <si>
    <t>Central Ave @ South Ave</t>
  </si>
  <si>
    <t>Chicago Ave @ Rockingham Dr</t>
  </si>
  <si>
    <t>Country Club Rd @ Linda Ln</t>
  </si>
  <si>
    <t>Dry River Rd @ Sandstone Cir</t>
  </si>
  <si>
    <t>E Gay St @ Community St</t>
  </si>
  <si>
    <t>Erickson Ave @ Karawood Ln</t>
  </si>
  <si>
    <t>Garbers Church Rd @ HHS</t>
  </si>
  <si>
    <t>Keezletown Rd @ Betts Rd</t>
  </si>
  <si>
    <t>Park Rd @ EMU</t>
  </si>
  <si>
    <t>Port Republic Rd @ Forest Hill Rd</t>
  </si>
  <si>
    <t>Port Republic Rd @ Stone Spring Rd</t>
  </si>
  <si>
    <t>Reservoir St @ Lucy Dr</t>
  </si>
  <si>
    <t>Rt 11N @ Research Dr</t>
  </si>
  <si>
    <t>Rt 33W @ Grandview Dr</t>
  </si>
  <si>
    <t>Rt 42N @ Twin Oaks Dr</t>
  </si>
  <si>
    <t>Rt 42S @ Koogler Ln</t>
  </si>
  <si>
    <t>Rushville Rd near Hinton Rd</t>
  </si>
  <si>
    <t>S Dogwood Dr @ Maryland Ave</t>
  </si>
  <si>
    <t>S Main St @ Court Sq</t>
  </si>
  <si>
    <t>S Main St @ JMU</t>
  </si>
  <si>
    <t>S Mason St @ E Grace St</t>
  </si>
  <si>
    <t>S Willow St @ W Bruce St</t>
  </si>
  <si>
    <t>W Grace St @ Chesapeake Ave</t>
  </si>
  <si>
    <t>Count #3 Data:</t>
  </si>
  <si>
    <t>weekday, 5-7pm</t>
  </si>
  <si>
    <t>weekend, 12-2pm</t>
  </si>
  <si>
    <t>5, 7</t>
  </si>
  <si>
    <t>3, 6, 7</t>
  </si>
  <si>
    <t>4, 6, 7</t>
  </si>
  <si>
    <t>6, 1</t>
  </si>
  <si>
    <t>Bikes:</t>
  </si>
  <si>
    <t>Ped:</t>
  </si>
  <si>
    <t>All</t>
  </si>
  <si>
    <t>zachary.nagourney@harrisonburgva.gov</t>
  </si>
  <si>
    <t>Zach Nagourney</t>
  </si>
  <si>
    <t>Vine St @ E Washington St</t>
  </si>
  <si>
    <t>Sat 9/12/2015</t>
  </si>
  <si>
    <t>Tue 9/15/2015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</si>
</sst>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66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0" fontId="7" fillId="30" borderId="0" xfId="0" applyFont="1" applyFill="1" applyAlignment="1">
      <alignment horizontal="left" indent="1"/>
    </xf>
    <xf numFmtId="3" fontId="7" fillId="0" borderId="0" xfId="0" applyNumberFormat="1" applyFont="1" applyFill="1" applyAlignment="1">
      <alignment/>
    </xf>
    <xf numFmtId="0" fontId="7" fillId="0" borderId="0" xfId="58" applyFont="1">
      <alignment/>
      <protection/>
    </xf>
    <xf numFmtId="0" fontId="7" fillId="0" borderId="0" xfId="58" applyFont="1" applyFill="1">
      <alignment/>
      <protection/>
    </xf>
    <xf numFmtId="0" fontId="7" fillId="0" borderId="0" xfId="58" applyFont="1" applyAlignment="1">
      <alignment horizontal="right"/>
      <protection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31" borderId="0" xfId="0" applyFill="1" applyAlignment="1">
      <alignment/>
    </xf>
    <xf numFmtId="0" fontId="4" fillId="31" borderId="0" xfId="0" applyFont="1" applyFill="1" applyAlignment="1">
      <alignment/>
    </xf>
    <xf numFmtId="167" fontId="0" fillId="31" borderId="0" xfId="0" applyNumberFormat="1" applyFill="1" applyAlignment="1">
      <alignment/>
    </xf>
    <xf numFmtId="0" fontId="7" fillId="31" borderId="0" xfId="0" applyFont="1" applyFill="1" applyAlignment="1">
      <alignment/>
    </xf>
    <xf numFmtId="3" fontId="7" fillId="31" borderId="0" xfId="0" applyNumberFormat="1" applyFont="1" applyFill="1" applyAlignment="1">
      <alignment/>
    </xf>
    <xf numFmtId="0" fontId="7" fillId="0" borderId="0" xfId="0" applyFont="1" applyAlignment="1">
      <alignment horizontal="center" wrapText="1"/>
    </xf>
    <xf numFmtId="0" fontId="7" fillId="32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1" borderId="0" xfId="0" applyFont="1" applyFill="1" applyAlignment="1">
      <alignment horizontal="center" wrapTex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chary.nagourney@harrisonburgva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tabSelected="1" zoomScale="80" zoomScaleNormal="80" zoomScalePageLayoutView="0" workbookViewId="0" topLeftCell="A1">
      <pane xSplit="1" ySplit="3" topLeftCell="T3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C85" sqref="AC85"/>
    </sheetView>
  </sheetViews>
  <sheetFormatPr defaultColWidth="8.8515625" defaultRowHeight="12.75"/>
  <cols>
    <col min="1" max="1" width="80.7109375" style="0" bestFit="1" customWidth="1"/>
    <col min="2" max="4" width="24.7109375" style="0" customWidth="1"/>
    <col min="5" max="5" width="26.57421875" style="0" bestFit="1" customWidth="1"/>
    <col min="6" max="6" width="24.7109375" style="0" customWidth="1"/>
    <col min="7" max="7" width="26.57421875" style="0" bestFit="1" customWidth="1"/>
    <col min="8" max="9" width="24.7109375" style="0" customWidth="1"/>
    <col min="10" max="10" width="26.57421875" style="0" bestFit="1" customWidth="1"/>
    <col min="11" max="11" width="24.7109375" style="0" customWidth="1"/>
    <col min="12" max="12" width="30.7109375" style="0" bestFit="1" customWidth="1"/>
    <col min="13" max="14" width="24.7109375" style="0" customWidth="1"/>
    <col min="15" max="15" width="26.57421875" style="0" bestFit="1" customWidth="1"/>
    <col min="16" max="16" width="27.8515625" style="0" bestFit="1" customWidth="1"/>
    <col min="17" max="17" width="24.7109375" style="0" customWidth="1"/>
    <col min="18" max="18" width="29.140625" style="0" bestFit="1" customWidth="1"/>
    <col min="19" max="19" width="26.57421875" style="0" bestFit="1" customWidth="1"/>
    <col min="20" max="28" width="24.7109375" style="0" customWidth="1"/>
  </cols>
  <sheetData>
    <row r="1" ht="15.75">
      <c r="A1" s="1" t="s">
        <v>6</v>
      </c>
    </row>
    <row r="2" ht="12.75">
      <c r="A2" t="s">
        <v>7</v>
      </c>
    </row>
    <row r="4" spans="1:2" ht="15.75">
      <c r="A4" s="3" t="s">
        <v>8</v>
      </c>
      <c r="B4" t="s">
        <v>0</v>
      </c>
    </row>
    <row r="5" ht="15.75">
      <c r="A5" s="3" t="s">
        <v>35</v>
      </c>
    </row>
    <row r="6" spans="1:2" ht="15.75">
      <c r="A6" s="3" t="s">
        <v>14</v>
      </c>
      <c r="B6" s="29">
        <v>42265</v>
      </c>
    </row>
    <row r="7" ht="15.75">
      <c r="A7" s="2" t="s">
        <v>9</v>
      </c>
    </row>
    <row r="8" spans="1:2" ht="15.75">
      <c r="A8" s="3" t="s">
        <v>10</v>
      </c>
      <c r="B8" s="30" t="s">
        <v>100</v>
      </c>
    </row>
    <row r="9" spans="1:2" ht="15.75">
      <c r="A9" s="3" t="s">
        <v>11</v>
      </c>
      <c r="B9" t="s">
        <v>3</v>
      </c>
    </row>
    <row r="10" spans="1:2" ht="15.75">
      <c r="A10" s="3" t="s">
        <v>12</v>
      </c>
      <c r="B10" s="7" t="s">
        <v>99</v>
      </c>
    </row>
    <row r="11" spans="1:2" ht="15.75">
      <c r="A11" s="3" t="s">
        <v>13</v>
      </c>
      <c r="B11" t="s">
        <v>1</v>
      </c>
    </row>
    <row r="12" ht="15.75">
      <c r="A12" s="3"/>
    </row>
    <row r="13" spans="1:6" ht="15.75">
      <c r="A13" s="2" t="s">
        <v>15</v>
      </c>
      <c r="B13" s="4" t="s">
        <v>33</v>
      </c>
      <c r="D13" s="21" t="s">
        <v>22</v>
      </c>
      <c r="F13" s="4"/>
    </row>
    <row r="14" spans="1:4" ht="15.75">
      <c r="A14" s="3" t="s">
        <v>16</v>
      </c>
      <c r="B14" t="s">
        <v>2</v>
      </c>
      <c r="D14" s="20" t="s">
        <v>4</v>
      </c>
    </row>
    <row r="15" spans="1:4" ht="15.75">
      <c r="A15" s="3" t="s">
        <v>21</v>
      </c>
      <c r="B15" s="8"/>
      <c r="C15" s="8"/>
      <c r="D15" s="20"/>
    </row>
    <row r="16" spans="1:4" ht="15.75">
      <c r="A16" s="3" t="s">
        <v>18</v>
      </c>
      <c r="B16" s="8" t="s">
        <v>62</v>
      </c>
      <c r="C16" s="8"/>
      <c r="D16" s="20" t="s">
        <v>62</v>
      </c>
    </row>
    <row r="17" spans="1:4" ht="15.75">
      <c r="A17" s="3" t="s">
        <v>19</v>
      </c>
      <c r="B17" s="8">
        <v>2011</v>
      </c>
      <c r="C17" s="9"/>
      <c r="D17" s="20">
        <v>2011</v>
      </c>
    </row>
    <row r="18" spans="1:4" ht="15.75">
      <c r="A18" s="3" t="s">
        <v>17</v>
      </c>
      <c r="B18" s="8">
        <v>50057</v>
      </c>
      <c r="C18" s="9"/>
      <c r="D18" s="20">
        <v>77297</v>
      </c>
    </row>
    <row r="19" spans="1:4" ht="15.75">
      <c r="A19" s="3" t="s">
        <v>20</v>
      </c>
      <c r="B19" s="8">
        <f>B18/17.6</f>
        <v>2844.147727272727</v>
      </c>
      <c r="C19" s="9"/>
      <c r="D19" s="20">
        <f>D18/853</f>
        <v>90.61781946072685</v>
      </c>
    </row>
    <row r="20" spans="1:4" s="8" customFormat="1" ht="15.75">
      <c r="A20" s="9" t="s">
        <v>23</v>
      </c>
      <c r="B20" s="8">
        <v>1.8</v>
      </c>
      <c r="C20" s="9"/>
      <c r="D20" s="22">
        <v>1.4</v>
      </c>
    </row>
    <row r="21" spans="1:4" s="8" customFormat="1" ht="15.75">
      <c r="A21" s="9" t="s">
        <v>24</v>
      </c>
      <c r="B21" s="8">
        <v>7.8</v>
      </c>
      <c r="C21" s="9"/>
      <c r="D21" s="22">
        <v>3</v>
      </c>
    </row>
    <row r="22" spans="1:6" s="5" customFormat="1" ht="15">
      <c r="A22" s="5" t="s">
        <v>52</v>
      </c>
      <c r="B22" s="10">
        <v>22.8</v>
      </c>
      <c r="C22" s="10"/>
      <c r="D22" s="23">
        <v>40.7</v>
      </c>
      <c r="F22"/>
    </row>
    <row r="23" spans="1:6" s="5" customFormat="1" ht="15">
      <c r="A23" s="5" t="s">
        <v>53</v>
      </c>
      <c r="B23" s="13">
        <v>37235</v>
      </c>
      <c r="C23" s="10"/>
      <c r="D23" s="24">
        <v>49930</v>
      </c>
      <c r="F23"/>
    </row>
    <row r="24" spans="1:6" s="10" customFormat="1" ht="15">
      <c r="A24" s="10" t="s">
        <v>25</v>
      </c>
      <c r="B24" s="13">
        <v>550000</v>
      </c>
      <c r="D24" s="24">
        <v>550000</v>
      </c>
      <c r="F24" s="8"/>
    </row>
    <row r="25" spans="7:12" s="5" customFormat="1" ht="15">
      <c r="G25" s="10"/>
      <c r="H25" s="10"/>
      <c r="I25" s="10"/>
      <c r="J25" s="10"/>
      <c r="K25" s="10"/>
      <c r="L25" s="10"/>
    </row>
    <row r="26" spans="1:28" s="19" customFormat="1" ht="30">
      <c r="A26" s="18" t="s">
        <v>26</v>
      </c>
      <c r="B26" s="25" t="s">
        <v>64</v>
      </c>
      <c r="C26" s="25" t="s">
        <v>66</v>
      </c>
      <c r="D26" s="25" t="s">
        <v>67</v>
      </c>
      <c r="E26" s="25" t="s">
        <v>68</v>
      </c>
      <c r="F26" s="25" t="s">
        <v>83</v>
      </c>
      <c r="G26" s="25" t="s">
        <v>72</v>
      </c>
      <c r="H26" s="25" t="s">
        <v>70</v>
      </c>
      <c r="I26" s="25" t="s">
        <v>84</v>
      </c>
      <c r="J26" s="25" t="s">
        <v>85</v>
      </c>
      <c r="K26" s="25" t="s">
        <v>86</v>
      </c>
      <c r="L26" s="25" t="s">
        <v>75</v>
      </c>
      <c r="M26" s="25" t="s">
        <v>77</v>
      </c>
      <c r="N26" s="25" t="s">
        <v>87</v>
      </c>
      <c r="O26" s="25" t="s">
        <v>101</v>
      </c>
      <c r="P26" s="26" t="s">
        <v>63</v>
      </c>
      <c r="Q26" s="26" t="s">
        <v>65</v>
      </c>
      <c r="R26" s="26" t="s">
        <v>88</v>
      </c>
      <c r="S26" s="27" t="s">
        <v>74</v>
      </c>
      <c r="T26" s="28" t="s">
        <v>69</v>
      </c>
      <c r="U26" s="28" t="s">
        <v>71</v>
      </c>
      <c r="V26" s="28" t="s">
        <v>73</v>
      </c>
      <c r="W26" s="28" t="s">
        <v>76</v>
      </c>
      <c r="X26" s="28" t="s">
        <v>78</v>
      </c>
      <c r="Y26" s="28" t="s">
        <v>79</v>
      </c>
      <c r="Z26" s="28" t="s">
        <v>80</v>
      </c>
      <c r="AA26" s="28" t="s">
        <v>81</v>
      </c>
      <c r="AB26" s="28" t="s">
        <v>82</v>
      </c>
    </row>
    <row r="27" spans="1:28" s="5" customFormat="1" ht="15">
      <c r="A27" s="10" t="s">
        <v>28</v>
      </c>
      <c r="B27" s="17">
        <v>5</v>
      </c>
      <c r="C27" s="17" t="s">
        <v>92</v>
      </c>
      <c r="D27" s="16" t="s">
        <v>55</v>
      </c>
      <c r="E27" s="17">
        <v>6</v>
      </c>
      <c r="F27" s="16" t="s">
        <v>57</v>
      </c>
      <c r="G27" s="17" t="s">
        <v>54</v>
      </c>
      <c r="H27" s="17" t="s">
        <v>54</v>
      </c>
      <c r="I27" s="16" t="s">
        <v>56</v>
      </c>
      <c r="J27" s="16" t="s">
        <v>54</v>
      </c>
      <c r="K27" s="16" t="s">
        <v>54</v>
      </c>
      <c r="L27" s="17" t="s">
        <v>93</v>
      </c>
      <c r="M27" s="16">
        <v>6</v>
      </c>
      <c r="N27" s="16">
        <v>6</v>
      </c>
      <c r="O27" s="16"/>
      <c r="P27" s="16">
        <v>6</v>
      </c>
      <c r="Q27" s="16" t="s">
        <v>54</v>
      </c>
      <c r="R27" s="17" t="s">
        <v>54</v>
      </c>
      <c r="S27" s="16" t="s">
        <v>94</v>
      </c>
      <c r="T27" s="16">
        <v>6</v>
      </c>
      <c r="U27" s="16">
        <v>4</v>
      </c>
      <c r="V27" s="17">
        <v>6</v>
      </c>
      <c r="W27" s="17" t="s">
        <v>95</v>
      </c>
      <c r="X27" s="16">
        <v>6</v>
      </c>
      <c r="Y27" s="16">
        <v>6</v>
      </c>
      <c r="Z27" s="16" t="s">
        <v>58</v>
      </c>
      <c r="AA27" s="16">
        <v>5</v>
      </c>
      <c r="AB27" s="16">
        <v>6</v>
      </c>
    </row>
    <row r="28" spans="1:28" s="5" customFormat="1" ht="15">
      <c r="A28" s="5" t="s">
        <v>27</v>
      </c>
      <c r="B28" s="5">
        <v>2</v>
      </c>
      <c r="C28" s="5">
        <v>2</v>
      </c>
      <c r="D28" s="14">
        <v>2</v>
      </c>
      <c r="E28" s="5">
        <v>2</v>
      </c>
      <c r="F28" s="14">
        <v>2</v>
      </c>
      <c r="G28" s="5">
        <v>2</v>
      </c>
      <c r="H28" s="5">
        <v>1</v>
      </c>
      <c r="I28" s="14">
        <v>1</v>
      </c>
      <c r="J28" s="14">
        <v>1</v>
      </c>
      <c r="K28" s="14">
        <v>1</v>
      </c>
      <c r="L28" s="5">
        <v>1</v>
      </c>
      <c r="M28" s="14">
        <v>2</v>
      </c>
      <c r="N28" s="14">
        <v>2</v>
      </c>
      <c r="O28" s="14"/>
      <c r="P28" s="14">
        <v>1</v>
      </c>
      <c r="Q28" s="14">
        <v>1</v>
      </c>
      <c r="R28" s="5">
        <v>1</v>
      </c>
      <c r="S28" s="14">
        <v>1</v>
      </c>
      <c r="T28" s="14">
        <v>2</v>
      </c>
      <c r="U28" s="14">
        <v>2</v>
      </c>
      <c r="V28" s="5">
        <v>3</v>
      </c>
      <c r="W28" s="5">
        <v>2</v>
      </c>
      <c r="X28" s="14">
        <v>3</v>
      </c>
      <c r="Y28" s="14">
        <v>3</v>
      </c>
      <c r="Z28" s="14">
        <v>2</v>
      </c>
      <c r="AA28" s="14">
        <v>3</v>
      </c>
      <c r="AB28" s="14">
        <v>3</v>
      </c>
    </row>
    <row r="29" spans="1:28" s="5" customFormat="1" ht="15">
      <c r="A29" s="5" t="s">
        <v>34</v>
      </c>
      <c r="B29" s="5">
        <v>2</v>
      </c>
      <c r="C29" s="5">
        <v>2</v>
      </c>
      <c r="D29" s="14">
        <v>3</v>
      </c>
      <c r="E29" s="5">
        <v>2</v>
      </c>
      <c r="F29" s="14">
        <v>2</v>
      </c>
      <c r="G29" s="5">
        <v>2</v>
      </c>
      <c r="H29" s="5">
        <v>2</v>
      </c>
      <c r="I29" s="14">
        <v>1</v>
      </c>
      <c r="J29" s="14">
        <v>1</v>
      </c>
      <c r="K29" s="14">
        <v>1</v>
      </c>
      <c r="L29" s="5">
        <v>2</v>
      </c>
      <c r="M29" s="14">
        <v>2</v>
      </c>
      <c r="N29" s="14">
        <v>2</v>
      </c>
      <c r="O29" s="14"/>
      <c r="P29" s="14">
        <v>1</v>
      </c>
      <c r="Q29" s="14">
        <v>1</v>
      </c>
      <c r="R29" s="5">
        <v>2</v>
      </c>
      <c r="S29" s="14">
        <v>1</v>
      </c>
      <c r="T29" s="14">
        <v>2</v>
      </c>
      <c r="U29" s="14">
        <v>2</v>
      </c>
      <c r="V29" s="5">
        <v>2</v>
      </c>
      <c r="W29" s="5">
        <v>2</v>
      </c>
      <c r="X29" s="14">
        <v>2</v>
      </c>
      <c r="Y29" s="14">
        <v>2</v>
      </c>
      <c r="Z29" s="14">
        <v>2</v>
      </c>
      <c r="AA29" s="14">
        <v>2</v>
      </c>
      <c r="AB29" s="14">
        <v>2</v>
      </c>
    </row>
    <row r="30" spans="1:28" s="5" customFormat="1" ht="15">
      <c r="A30" s="5" t="s">
        <v>29</v>
      </c>
      <c r="B30" s="5">
        <v>1</v>
      </c>
      <c r="C30" s="5">
        <v>1</v>
      </c>
      <c r="D30" s="14">
        <v>6</v>
      </c>
      <c r="E30" s="5">
        <v>6</v>
      </c>
      <c r="F30" s="14">
        <v>1</v>
      </c>
      <c r="G30" s="5">
        <v>1</v>
      </c>
      <c r="H30" s="5">
        <v>6</v>
      </c>
      <c r="I30" s="14">
        <v>6</v>
      </c>
      <c r="J30" s="14">
        <v>6</v>
      </c>
      <c r="K30" s="14">
        <v>6</v>
      </c>
      <c r="L30" s="5">
        <v>6</v>
      </c>
      <c r="M30" s="14">
        <v>1</v>
      </c>
      <c r="N30" s="14">
        <v>1</v>
      </c>
      <c r="O30" s="14"/>
      <c r="P30" s="14">
        <v>6</v>
      </c>
      <c r="Q30" s="14">
        <v>6</v>
      </c>
      <c r="R30" s="5">
        <v>6</v>
      </c>
      <c r="S30" s="14">
        <v>6</v>
      </c>
      <c r="T30" s="14">
        <v>1</v>
      </c>
      <c r="U30" s="14">
        <v>1</v>
      </c>
      <c r="V30" s="5">
        <v>2</v>
      </c>
      <c r="W30" s="5">
        <v>6</v>
      </c>
      <c r="X30" s="14">
        <v>6</v>
      </c>
      <c r="Y30" s="14">
        <v>2</v>
      </c>
      <c r="Z30" s="14">
        <v>6</v>
      </c>
      <c r="AA30" s="14">
        <v>2</v>
      </c>
      <c r="AB30" s="14">
        <v>2</v>
      </c>
    </row>
    <row r="31" spans="1:28" s="5" customFormat="1" ht="15">
      <c r="A31" s="5" t="s">
        <v>46</v>
      </c>
      <c r="B31" s="5">
        <v>4</v>
      </c>
      <c r="C31" s="5">
        <v>4</v>
      </c>
      <c r="D31" s="14">
        <v>4</v>
      </c>
      <c r="E31" s="5">
        <v>3</v>
      </c>
      <c r="F31" s="14">
        <v>4</v>
      </c>
      <c r="G31" s="5">
        <v>3</v>
      </c>
      <c r="H31" s="5">
        <v>4</v>
      </c>
      <c r="I31" s="14">
        <v>4</v>
      </c>
      <c r="J31" s="14">
        <v>4</v>
      </c>
      <c r="K31" s="14">
        <v>4</v>
      </c>
      <c r="L31" s="5">
        <v>4</v>
      </c>
      <c r="M31" s="14">
        <v>2</v>
      </c>
      <c r="N31" s="14">
        <v>4</v>
      </c>
      <c r="O31" s="14"/>
      <c r="P31" s="14">
        <v>3</v>
      </c>
      <c r="Q31" s="14">
        <v>4</v>
      </c>
      <c r="R31" s="5">
        <v>4</v>
      </c>
      <c r="S31" s="14">
        <v>4</v>
      </c>
      <c r="T31" s="14">
        <v>2</v>
      </c>
      <c r="U31" s="14">
        <v>2</v>
      </c>
      <c r="V31" s="5">
        <v>2</v>
      </c>
      <c r="W31" s="5">
        <v>2</v>
      </c>
      <c r="X31" s="14">
        <v>1</v>
      </c>
      <c r="Y31" s="14">
        <v>2</v>
      </c>
      <c r="Z31" s="14">
        <v>2</v>
      </c>
      <c r="AA31" s="14">
        <v>2</v>
      </c>
      <c r="AB31" s="14">
        <v>1</v>
      </c>
    </row>
    <row r="32" spans="1:28" s="5" customFormat="1" ht="15">
      <c r="A32" s="5" t="s">
        <v>30</v>
      </c>
      <c r="B32" s="5">
        <v>1</v>
      </c>
      <c r="C32" s="5">
        <v>2</v>
      </c>
      <c r="D32" s="14">
        <v>3</v>
      </c>
      <c r="E32" s="5">
        <v>3</v>
      </c>
      <c r="F32" s="14">
        <v>2</v>
      </c>
      <c r="G32" s="5">
        <v>2</v>
      </c>
      <c r="H32" s="5">
        <v>2</v>
      </c>
      <c r="I32" s="14">
        <v>3</v>
      </c>
      <c r="J32" s="14">
        <v>3</v>
      </c>
      <c r="K32" s="14">
        <v>4</v>
      </c>
      <c r="L32" s="5">
        <v>4</v>
      </c>
      <c r="M32" s="14">
        <v>1</v>
      </c>
      <c r="N32" s="14">
        <v>2</v>
      </c>
      <c r="O32" s="14"/>
      <c r="P32" s="14">
        <v>2</v>
      </c>
      <c r="Q32" s="14">
        <v>3</v>
      </c>
      <c r="R32" s="5">
        <v>4</v>
      </c>
      <c r="S32" s="14">
        <v>3</v>
      </c>
      <c r="T32" s="14">
        <v>2</v>
      </c>
      <c r="U32" s="14">
        <v>1</v>
      </c>
      <c r="V32" s="5">
        <v>0</v>
      </c>
      <c r="W32" s="5">
        <v>3</v>
      </c>
      <c r="X32" s="14">
        <v>2</v>
      </c>
      <c r="Y32" s="14">
        <v>2</v>
      </c>
      <c r="Z32" s="14">
        <v>2</v>
      </c>
      <c r="AA32" s="14">
        <v>2</v>
      </c>
      <c r="AB32" s="14">
        <v>1</v>
      </c>
    </row>
    <row r="33" spans="1:28" s="5" customFormat="1" ht="15">
      <c r="A33" s="10" t="s">
        <v>44</v>
      </c>
      <c r="B33" s="5">
        <v>1</v>
      </c>
      <c r="C33" s="5">
        <v>1</v>
      </c>
      <c r="D33" s="14">
        <v>1</v>
      </c>
      <c r="E33" s="5">
        <v>2</v>
      </c>
      <c r="F33" s="14">
        <v>2</v>
      </c>
      <c r="G33" s="5">
        <v>2</v>
      </c>
      <c r="H33" s="5">
        <v>6</v>
      </c>
      <c r="I33" s="14">
        <v>6</v>
      </c>
      <c r="J33" s="14">
        <v>6</v>
      </c>
      <c r="K33" s="14">
        <v>6</v>
      </c>
      <c r="L33" s="5">
        <v>6</v>
      </c>
      <c r="M33" s="14">
        <v>3</v>
      </c>
      <c r="N33" s="14">
        <v>1</v>
      </c>
      <c r="O33" s="14"/>
      <c r="P33" s="14">
        <v>4</v>
      </c>
      <c r="Q33" s="14">
        <v>6</v>
      </c>
      <c r="R33" s="5">
        <v>6</v>
      </c>
      <c r="S33" s="14">
        <v>6</v>
      </c>
      <c r="T33" s="14">
        <v>2</v>
      </c>
      <c r="U33" s="14">
        <v>2</v>
      </c>
      <c r="V33" s="5">
        <v>3</v>
      </c>
      <c r="W33" s="5">
        <v>2</v>
      </c>
      <c r="X33" s="14">
        <v>5</v>
      </c>
      <c r="Y33" s="14">
        <v>5</v>
      </c>
      <c r="Z33" s="14">
        <v>5</v>
      </c>
      <c r="AA33" s="14">
        <v>5</v>
      </c>
      <c r="AB33" s="14">
        <v>4</v>
      </c>
    </row>
    <row r="34" spans="1:28" s="5" customFormat="1" ht="15">
      <c r="A34" s="10" t="s">
        <v>45</v>
      </c>
      <c r="B34" s="5">
        <v>2</v>
      </c>
      <c r="C34" s="5">
        <v>2</v>
      </c>
      <c r="D34" s="14">
        <v>2</v>
      </c>
      <c r="E34" s="5">
        <v>2</v>
      </c>
      <c r="F34" s="14">
        <v>2</v>
      </c>
      <c r="G34" s="5">
        <v>2</v>
      </c>
      <c r="H34" s="5">
        <v>4</v>
      </c>
      <c r="I34" s="14">
        <v>4</v>
      </c>
      <c r="J34" s="14">
        <v>4</v>
      </c>
      <c r="K34" s="14">
        <v>4</v>
      </c>
      <c r="L34" s="5">
        <v>4</v>
      </c>
      <c r="M34" s="14">
        <v>1</v>
      </c>
      <c r="N34" s="14">
        <v>2</v>
      </c>
      <c r="O34" s="14"/>
      <c r="P34" s="14">
        <v>4</v>
      </c>
      <c r="Q34" s="14">
        <v>4</v>
      </c>
      <c r="R34" s="5">
        <v>4</v>
      </c>
      <c r="S34" s="14">
        <v>4</v>
      </c>
      <c r="T34" s="14">
        <v>2</v>
      </c>
      <c r="U34" s="14">
        <v>2</v>
      </c>
      <c r="V34" s="5">
        <v>1</v>
      </c>
      <c r="W34" s="5">
        <v>2</v>
      </c>
      <c r="X34" s="14">
        <v>2</v>
      </c>
      <c r="Y34" s="14">
        <v>2</v>
      </c>
      <c r="Z34" s="14">
        <v>2</v>
      </c>
      <c r="AA34" s="14">
        <v>2</v>
      </c>
      <c r="AB34" s="14">
        <v>1</v>
      </c>
    </row>
    <row r="35" spans="1:28" s="5" customFormat="1" ht="15">
      <c r="A35" s="5" t="s">
        <v>31</v>
      </c>
      <c r="B35" s="5">
        <v>1</v>
      </c>
      <c r="C35" s="5">
        <v>2</v>
      </c>
      <c r="D35" s="14">
        <v>2</v>
      </c>
      <c r="E35" s="5">
        <v>1</v>
      </c>
      <c r="F35" s="14">
        <v>2</v>
      </c>
      <c r="G35" s="5">
        <v>1</v>
      </c>
      <c r="H35" s="5">
        <v>3</v>
      </c>
      <c r="I35" s="14">
        <v>3</v>
      </c>
      <c r="J35" s="14">
        <v>2</v>
      </c>
      <c r="K35" s="14">
        <v>3</v>
      </c>
      <c r="L35" s="5">
        <v>2</v>
      </c>
      <c r="M35" s="14">
        <v>1</v>
      </c>
      <c r="N35" s="14">
        <v>2</v>
      </c>
      <c r="O35" s="14"/>
      <c r="P35" s="14">
        <v>3</v>
      </c>
      <c r="Q35" s="14">
        <v>2</v>
      </c>
      <c r="R35" s="5">
        <v>3</v>
      </c>
      <c r="S35" s="14">
        <v>3</v>
      </c>
      <c r="T35" s="14">
        <v>1</v>
      </c>
      <c r="U35" s="14">
        <v>2</v>
      </c>
      <c r="V35" s="5">
        <v>1</v>
      </c>
      <c r="W35" s="5">
        <v>2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</row>
    <row r="36" spans="1:28" s="10" customFormat="1" ht="15">
      <c r="A36" s="10" t="s">
        <v>47</v>
      </c>
      <c r="B36" s="10">
        <v>2</v>
      </c>
      <c r="C36" s="10">
        <v>1</v>
      </c>
      <c r="D36" s="15">
        <v>2</v>
      </c>
      <c r="E36" s="10">
        <v>3</v>
      </c>
      <c r="F36" s="15">
        <v>1</v>
      </c>
      <c r="G36" s="10">
        <v>2</v>
      </c>
      <c r="H36" s="10">
        <v>2</v>
      </c>
      <c r="I36" s="15">
        <v>2</v>
      </c>
      <c r="J36" s="15">
        <v>4</v>
      </c>
      <c r="K36" s="15">
        <v>2</v>
      </c>
      <c r="L36" s="10">
        <v>4</v>
      </c>
      <c r="M36" s="15">
        <v>4</v>
      </c>
      <c r="N36" s="15">
        <v>1</v>
      </c>
      <c r="O36" s="15"/>
      <c r="P36" s="15">
        <v>3</v>
      </c>
      <c r="Q36" s="15">
        <v>3</v>
      </c>
      <c r="R36" s="10">
        <v>2</v>
      </c>
      <c r="S36" s="15">
        <v>2</v>
      </c>
      <c r="T36" s="15">
        <v>1</v>
      </c>
      <c r="U36" s="15">
        <v>2</v>
      </c>
      <c r="V36" s="10">
        <v>1</v>
      </c>
      <c r="W36" s="10">
        <v>3</v>
      </c>
      <c r="X36" s="15">
        <v>3</v>
      </c>
      <c r="Y36" s="15">
        <v>3</v>
      </c>
      <c r="Z36" s="15">
        <v>3</v>
      </c>
      <c r="AA36" s="15">
        <v>3</v>
      </c>
      <c r="AB36" s="15">
        <v>1</v>
      </c>
    </row>
    <row r="37" spans="1:28" s="10" customFormat="1" ht="15">
      <c r="A37" s="10" t="s">
        <v>48</v>
      </c>
      <c r="B37" s="10">
        <v>1</v>
      </c>
      <c r="C37" s="10">
        <v>1</v>
      </c>
      <c r="D37" s="15">
        <v>1</v>
      </c>
      <c r="E37" s="10">
        <v>2</v>
      </c>
      <c r="F37" s="15">
        <v>1</v>
      </c>
      <c r="G37" s="10">
        <v>2</v>
      </c>
      <c r="H37" s="10">
        <v>1</v>
      </c>
      <c r="I37" s="15">
        <v>1</v>
      </c>
      <c r="J37" s="15">
        <v>1</v>
      </c>
      <c r="K37" s="15">
        <v>1</v>
      </c>
      <c r="L37" s="10">
        <v>2</v>
      </c>
      <c r="M37" s="15">
        <v>2</v>
      </c>
      <c r="N37" s="15">
        <v>1</v>
      </c>
      <c r="O37" s="15"/>
      <c r="P37" s="15">
        <v>1</v>
      </c>
      <c r="Q37" s="15">
        <v>1</v>
      </c>
      <c r="R37" s="10">
        <v>1</v>
      </c>
      <c r="S37" s="15">
        <v>1</v>
      </c>
      <c r="T37" s="15">
        <v>1</v>
      </c>
      <c r="U37" s="15">
        <v>2</v>
      </c>
      <c r="V37" s="10">
        <v>4</v>
      </c>
      <c r="W37" s="10">
        <v>3</v>
      </c>
      <c r="X37" s="15">
        <v>4</v>
      </c>
      <c r="Y37" s="15">
        <v>3</v>
      </c>
      <c r="Z37" s="15">
        <v>4</v>
      </c>
      <c r="AA37" s="15">
        <v>4</v>
      </c>
      <c r="AB37" s="15">
        <v>4</v>
      </c>
    </row>
    <row r="38" spans="1:28" s="10" customFormat="1" ht="15">
      <c r="A38" s="10" t="s">
        <v>49</v>
      </c>
      <c r="B38" s="10">
        <v>1</v>
      </c>
      <c r="C38" s="10">
        <v>1</v>
      </c>
      <c r="D38" s="15">
        <v>2</v>
      </c>
      <c r="E38" s="10">
        <v>3</v>
      </c>
      <c r="F38" s="15">
        <v>2</v>
      </c>
      <c r="G38" s="10">
        <v>2</v>
      </c>
      <c r="H38" s="10">
        <v>1</v>
      </c>
      <c r="I38" s="15">
        <v>1</v>
      </c>
      <c r="J38" s="15">
        <v>2</v>
      </c>
      <c r="K38" s="15">
        <v>1</v>
      </c>
      <c r="L38" s="10">
        <v>1</v>
      </c>
      <c r="M38" s="15">
        <v>2</v>
      </c>
      <c r="N38" s="15">
        <v>2</v>
      </c>
      <c r="O38" s="15"/>
      <c r="P38" s="15">
        <v>2</v>
      </c>
      <c r="Q38" s="15">
        <v>2</v>
      </c>
      <c r="R38" s="10">
        <v>1</v>
      </c>
      <c r="S38" s="15">
        <v>2</v>
      </c>
      <c r="T38" s="15">
        <v>2</v>
      </c>
      <c r="U38" s="15">
        <v>2</v>
      </c>
      <c r="V38" s="10">
        <v>3</v>
      </c>
      <c r="W38" s="10">
        <v>3</v>
      </c>
      <c r="X38" s="15">
        <v>4</v>
      </c>
      <c r="Y38" s="15">
        <v>3</v>
      </c>
      <c r="Z38" s="15">
        <v>4</v>
      </c>
      <c r="AA38" s="15">
        <v>4</v>
      </c>
      <c r="AB38" s="15">
        <v>4</v>
      </c>
    </row>
    <row r="39" spans="1:28" s="10" customFormat="1" ht="15">
      <c r="A39" s="10" t="s">
        <v>50</v>
      </c>
      <c r="B39" s="10">
        <v>2</v>
      </c>
      <c r="C39" s="10">
        <v>2</v>
      </c>
      <c r="D39" s="15">
        <v>2</v>
      </c>
      <c r="E39" s="10">
        <v>4</v>
      </c>
      <c r="F39" s="15">
        <v>1</v>
      </c>
      <c r="G39" s="10">
        <v>3</v>
      </c>
      <c r="H39" s="10">
        <v>2</v>
      </c>
      <c r="I39" s="15">
        <v>2</v>
      </c>
      <c r="J39" s="15">
        <v>3</v>
      </c>
      <c r="K39" s="15">
        <v>4</v>
      </c>
      <c r="L39" s="10">
        <v>4</v>
      </c>
      <c r="M39" s="15">
        <v>3</v>
      </c>
      <c r="N39" s="15">
        <v>3</v>
      </c>
      <c r="O39" s="15"/>
      <c r="P39" s="15">
        <v>2</v>
      </c>
      <c r="Q39" s="15">
        <v>4</v>
      </c>
      <c r="R39" s="10">
        <v>4</v>
      </c>
      <c r="S39" s="15">
        <v>3</v>
      </c>
      <c r="T39" s="15">
        <v>1</v>
      </c>
      <c r="U39" s="15">
        <v>1</v>
      </c>
      <c r="V39" s="10">
        <v>1</v>
      </c>
      <c r="W39" s="10">
        <v>3</v>
      </c>
      <c r="X39" s="15">
        <v>2</v>
      </c>
      <c r="Y39" s="15">
        <v>2</v>
      </c>
      <c r="Z39" s="15">
        <v>2</v>
      </c>
      <c r="AA39" s="15">
        <v>1</v>
      </c>
      <c r="AB39" s="15">
        <v>1</v>
      </c>
    </row>
    <row r="40" spans="1:28" s="10" customFormat="1" ht="15">
      <c r="A40" s="10" t="s">
        <v>51</v>
      </c>
      <c r="B40" s="10">
        <v>2</v>
      </c>
      <c r="C40" s="10">
        <v>3</v>
      </c>
      <c r="D40" s="15">
        <v>2</v>
      </c>
      <c r="E40" s="10">
        <v>2</v>
      </c>
      <c r="F40" s="15">
        <v>3</v>
      </c>
      <c r="G40" s="10">
        <v>3</v>
      </c>
      <c r="H40" s="10">
        <v>3</v>
      </c>
      <c r="I40" s="15">
        <v>2</v>
      </c>
      <c r="J40" s="15">
        <v>3</v>
      </c>
      <c r="K40" s="15">
        <v>3</v>
      </c>
      <c r="L40" s="10">
        <v>3</v>
      </c>
      <c r="M40" s="15">
        <v>1</v>
      </c>
      <c r="N40" s="15">
        <v>3</v>
      </c>
      <c r="O40" s="15"/>
      <c r="P40" s="15">
        <v>2</v>
      </c>
      <c r="Q40" s="15">
        <v>2</v>
      </c>
      <c r="R40" s="10">
        <v>3</v>
      </c>
      <c r="S40" s="15">
        <v>3</v>
      </c>
      <c r="T40" s="15">
        <v>1</v>
      </c>
      <c r="U40" s="15">
        <v>1</v>
      </c>
      <c r="V40" s="10">
        <v>1</v>
      </c>
      <c r="W40" s="10">
        <v>3</v>
      </c>
      <c r="X40" s="15">
        <v>1</v>
      </c>
      <c r="Y40" s="15">
        <v>1</v>
      </c>
      <c r="Z40" s="15">
        <v>1</v>
      </c>
      <c r="AA40" s="15">
        <v>1</v>
      </c>
      <c r="AB40" s="15">
        <v>1</v>
      </c>
    </row>
    <row r="41" spans="1:28" s="5" customFormat="1" ht="15">
      <c r="A41" s="5" t="s">
        <v>5</v>
      </c>
      <c r="B41" s="5">
        <v>2</v>
      </c>
      <c r="C41" s="5">
        <v>2</v>
      </c>
      <c r="D41" s="14">
        <v>2</v>
      </c>
      <c r="E41" s="5">
        <v>2</v>
      </c>
      <c r="F41" s="14">
        <v>2</v>
      </c>
      <c r="G41" s="5">
        <v>2</v>
      </c>
      <c r="H41" s="5">
        <v>2</v>
      </c>
      <c r="I41" s="14">
        <v>2</v>
      </c>
      <c r="J41" s="14">
        <v>2</v>
      </c>
      <c r="K41" s="14">
        <v>2</v>
      </c>
      <c r="L41" s="5">
        <v>2</v>
      </c>
      <c r="M41" s="14">
        <v>2</v>
      </c>
      <c r="N41" s="14">
        <v>2</v>
      </c>
      <c r="O41" s="14"/>
      <c r="P41" s="14">
        <v>2</v>
      </c>
      <c r="Q41" s="14">
        <v>2</v>
      </c>
      <c r="R41" s="5">
        <v>2</v>
      </c>
      <c r="S41" s="14">
        <v>2</v>
      </c>
      <c r="T41" s="14">
        <v>2</v>
      </c>
      <c r="U41" s="14">
        <v>2</v>
      </c>
      <c r="V41" s="5">
        <v>2</v>
      </c>
      <c r="W41" s="5">
        <v>2</v>
      </c>
      <c r="X41" s="14">
        <v>2</v>
      </c>
      <c r="Y41" s="14">
        <v>2</v>
      </c>
      <c r="Z41" s="14">
        <v>2</v>
      </c>
      <c r="AA41" s="14">
        <v>2</v>
      </c>
      <c r="AB41" s="14">
        <v>2</v>
      </c>
    </row>
    <row r="42" spans="1:28" s="5" customFormat="1" ht="15">
      <c r="A42" s="5" t="s">
        <v>32</v>
      </c>
      <c r="B42" s="5">
        <v>2</v>
      </c>
      <c r="C42" s="5">
        <v>2</v>
      </c>
      <c r="D42" s="14">
        <v>1</v>
      </c>
      <c r="E42" s="5">
        <v>1</v>
      </c>
      <c r="F42" s="14">
        <v>2</v>
      </c>
      <c r="G42" s="5">
        <v>2</v>
      </c>
      <c r="H42" s="5">
        <v>1</v>
      </c>
      <c r="I42" s="14">
        <v>1</v>
      </c>
      <c r="J42" s="14">
        <v>1</v>
      </c>
      <c r="K42" s="14">
        <v>1</v>
      </c>
      <c r="L42" s="5">
        <v>3</v>
      </c>
      <c r="M42" s="14">
        <v>1</v>
      </c>
      <c r="N42" s="14">
        <v>2</v>
      </c>
      <c r="O42" s="14"/>
      <c r="P42" s="14">
        <v>2</v>
      </c>
      <c r="Q42" s="14">
        <v>1</v>
      </c>
      <c r="R42" s="5">
        <v>1</v>
      </c>
      <c r="S42" s="14">
        <v>1</v>
      </c>
      <c r="T42" s="14">
        <v>1</v>
      </c>
      <c r="U42" s="14">
        <v>1</v>
      </c>
      <c r="V42" s="5">
        <v>2</v>
      </c>
      <c r="W42" s="5">
        <v>1</v>
      </c>
      <c r="X42" s="14">
        <v>1</v>
      </c>
      <c r="Y42" s="14">
        <v>2</v>
      </c>
      <c r="Z42" s="14">
        <v>1</v>
      </c>
      <c r="AA42" s="14">
        <v>1</v>
      </c>
      <c r="AB42" s="14">
        <v>2</v>
      </c>
    </row>
    <row r="43" s="5" customFormat="1" ht="15"/>
    <row r="44" s="5" customFormat="1" ht="15">
      <c r="A44" s="6" t="s">
        <v>38</v>
      </c>
    </row>
    <row r="45" spans="1:28" s="5" customFormat="1" ht="15">
      <c r="A45" s="5" t="s">
        <v>36</v>
      </c>
      <c r="B45" s="11"/>
      <c r="C45" s="5" t="s">
        <v>102</v>
      </c>
      <c r="D45" s="11"/>
      <c r="E45" s="5" t="s">
        <v>102</v>
      </c>
      <c r="F45" s="5" t="s">
        <v>102</v>
      </c>
      <c r="G45" s="11"/>
      <c r="H45" s="5" t="s">
        <v>102</v>
      </c>
      <c r="J45" s="5" t="s">
        <v>102</v>
      </c>
      <c r="K45" s="5" t="s">
        <v>102</v>
      </c>
      <c r="L45" s="5" t="s">
        <v>102</v>
      </c>
      <c r="M45" s="5" t="s">
        <v>102</v>
      </c>
      <c r="N45" s="5" t="s">
        <v>102</v>
      </c>
      <c r="O45" s="5" t="s">
        <v>102</v>
      </c>
      <c r="P45" s="5" t="s">
        <v>102</v>
      </c>
      <c r="Q45" s="5" t="s">
        <v>102</v>
      </c>
      <c r="R45" s="5" t="s">
        <v>102</v>
      </c>
      <c r="T45" s="11"/>
      <c r="U45" s="11"/>
      <c r="V45" s="5" t="s">
        <v>102</v>
      </c>
      <c r="W45" s="11"/>
      <c r="X45" s="11"/>
      <c r="Y45" s="11"/>
      <c r="Z45" s="5" t="s">
        <v>102</v>
      </c>
      <c r="AA45" s="11"/>
      <c r="AB45" s="11"/>
    </row>
    <row r="46" spans="1:26" s="5" customFormat="1" ht="15">
      <c r="A46" s="5" t="s">
        <v>37</v>
      </c>
      <c r="C46" s="5" t="s">
        <v>91</v>
      </c>
      <c r="E46" s="5" t="s">
        <v>91</v>
      </c>
      <c r="F46" s="5" t="s">
        <v>91</v>
      </c>
      <c r="H46" s="5" t="s">
        <v>91</v>
      </c>
      <c r="J46" s="5" t="s">
        <v>91</v>
      </c>
      <c r="K46" s="5" t="s">
        <v>91</v>
      </c>
      <c r="L46" s="5" t="s">
        <v>91</v>
      </c>
      <c r="M46" s="5" t="s">
        <v>91</v>
      </c>
      <c r="N46" s="5" t="s">
        <v>91</v>
      </c>
      <c r="O46" s="5" t="s">
        <v>91</v>
      </c>
      <c r="P46" s="5" t="s">
        <v>91</v>
      </c>
      <c r="Q46" s="5" t="s">
        <v>91</v>
      </c>
      <c r="R46" s="5" t="s">
        <v>91</v>
      </c>
      <c r="V46" s="5" t="s">
        <v>91</v>
      </c>
      <c r="Z46" s="5" t="s">
        <v>91</v>
      </c>
    </row>
    <row r="47" spans="1:26" s="5" customFormat="1" ht="15">
      <c r="A47" s="5" t="s">
        <v>37</v>
      </c>
      <c r="C47" s="5">
        <v>1</v>
      </c>
      <c r="E47" s="5">
        <v>1</v>
      </c>
      <c r="F47" s="5">
        <v>1</v>
      </c>
      <c r="G47"/>
      <c r="H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1</v>
      </c>
      <c r="P47">
        <v>1</v>
      </c>
      <c r="Q47" s="5">
        <v>1</v>
      </c>
      <c r="R47" s="5">
        <v>1</v>
      </c>
      <c r="V47" s="5">
        <v>1</v>
      </c>
      <c r="Z47" s="5">
        <v>1</v>
      </c>
    </row>
    <row r="48" spans="1:26" s="5" customFormat="1" ht="15">
      <c r="A48" s="5" t="s">
        <v>43</v>
      </c>
      <c r="C48" s="5">
        <v>2</v>
      </c>
      <c r="E48" s="5">
        <v>2</v>
      </c>
      <c r="F48" s="5">
        <v>2</v>
      </c>
      <c r="G48"/>
      <c r="H48" s="5">
        <v>2</v>
      </c>
      <c r="J48" s="5">
        <v>2</v>
      </c>
      <c r="K48" s="5">
        <v>2</v>
      </c>
      <c r="L48" s="5">
        <v>2</v>
      </c>
      <c r="M48" s="5">
        <v>2</v>
      </c>
      <c r="N48" s="5">
        <v>2</v>
      </c>
      <c r="O48" s="5">
        <v>2</v>
      </c>
      <c r="P48">
        <v>2</v>
      </c>
      <c r="Q48" s="5">
        <v>2</v>
      </c>
      <c r="R48" s="5">
        <v>2</v>
      </c>
      <c r="V48" s="5">
        <v>2</v>
      </c>
      <c r="Z48" s="5">
        <v>2</v>
      </c>
    </row>
    <row r="49" spans="1:29" s="5" customFormat="1" ht="15">
      <c r="A49" s="5" t="s">
        <v>39</v>
      </c>
      <c r="C49" s="5">
        <v>6</v>
      </c>
      <c r="E49" s="5">
        <v>2</v>
      </c>
      <c r="F49" s="5">
        <v>1</v>
      </c>
      <c r="H49" s="5">
        <v>3</v>
      </c>
      <c r="J49" s="5">
        <v>4</v>
      </c>
      <c r="K49" s="5">
        <v>9</v>
      </c>
      <c r="L49" s="5">
        <v>7</v>
      </c>
      <c r="M49" s="5">
        <v>0</v>
      </c>
      <c r="N49" s="5">
        <v>1</v>
      </c>
      <c r="O49" s="5">
        <v>3</v>
      </c>
      <c r="P49">
        <v>5</v>
      </c>
      <c r="Q49" s="5">
        <v>8</v>
      </c>
      <c r="R49" s="5">
        <v>1</v>
      </c>
      <c r="V49" s="5">
        <v>3</v>
      </c>
      <c r="Z49" s="5">
        <v>2</v>
      </c>
      <c r="AC49" s="5">
        <f>SUM(B49:AB49)</f>
        <v>55</v>
      </c>
    </row>
    <row r="50" spans="1:29" s="5" customFormat="1" ht="15">
      <c r="A50" s="12" t="s">
        <v>60</v>
      </c>
      <c r="C50" s="5">
        <v>4</v>
      </c>
      <c r="E50" s="5">
        <v>1</v>
      </c>
      <c r="F50" s="5">
        <v>0</v>
      </c>
      <c r="H50" s="5">
        <v>1</v>
      </c>
      <c r="J50" s="5">
        <v>0</v>
      </c>
      <c r="K50" s="5">
        <v>2</v>
      </c>
      <c r="L50" s="5">
        <v>1</v>
      </c>
      <c r="M50" s="5">
        <v>0</v>
      </c>
      <c r="N50" s="5">
        <v>0</v>
      </c>
      <c r="O50" s="5">
        <v>0</v>
      </c>
      <c r="P50">
        <v>4</v>
      </c>
      <c r="Q50" s="5">
        <v>4</v>
      </c>
      <c r="R50" s="5">
        <v>1</v>
      </c>
      <c r="V50" s="5">
        <v>1</v>
      </c>
      <c r="Z50" s="5">
        <v>1</v>
      </c>
      <c r="AC50" s="5">
        <f aca="true" t="shared" si="0" ref="AC50:AC55">SUM(B50:AB50)</f>
        <v>20</v>
      </c>
    </row>
    <row r="51" spans="1:29" s="5" customFormat="1" ht="15">
      <c r="A51" s="12" t="s">
        <v>61</v>
      </c>
      <c r="C51" s="5">
        <v>2</v>
      </c>
      <c r="E51" s="5">
        <v>1</v>
      </c>
      <c r="F51" s="5">
        <v>1</v>
      </c>
      <c r="H51" s="5">
        <v>2</v>
      </c>
      <c r="J51" s="5">
        <v>4</v>
      </c>
      <c r="K51" s="5">
        <v>7</v>
      </c>
      <c r="L51" s="5">
        <v>6</v>
      </c>
      <c r="M51" s="5">
        <v>0</v>
      </c>
      <c r="N51" s="5">
        <v>1</v>
      </c>
      <c r="O51" s="5">
        <v>3</v>
      </c>
      <c r="P51">
        <v>1</v>
      </c>
      <c r="Q51" s="5">
        <v>4</v>
      </c>
      <c r="R51" s="5">
        <v>0</v>
      </c>
      <c r="V51" s="5">
        <v>2</v>
      </c>
      <c r="Z51" s="5">
        <v>1</v>
      </c>
      <c r="AC51" s="5">
        <f t="shared" si="0"/>
        <v>35</v>
      </c>
    </row>
    <row r="52" spans="1:29" s="5" customFormat="1" ht="15">
      <c r="A52" s="5" t="s">
        <v>40</v>
      </c>
      <c r="C52" s="5">
        <v>19</v>
      </c>
      <c r="E52" s="5">
        <v>0</v>
      </c>
      <c r="F52" s="5">
        <v>6</v>
      </c>
      <c r="H52" s="5">
        <v>43</v>
      </c>
      <c r="J52" s="5">
        <v>92</v>
      </c>
      <c r="K52" s="5">
        <v>310</v>
      </c>
      <c r="L52" s="5">
        <v>119</v>
      </c>
      <c r="M52" s="5">
        <v>11</v>
      </c>
      <c r="N52" s="5">
        <v>7</v>
      </c>
      <c r="O52" s="5">
        <v>4</v>
      </c>
      <c r="P52">
        <v>93</v>
      </c>
      <c r="Q52" s="5">
        <v>369</v>
      </c>
      <c r="R52" s="5">
        <v>51</v>
      </c>
      <c r="V52" s="5">
        <v>0</v>
      </c>
      <c r="Z52" s="5">
        <v>1</v>
      </c>
      <c r="AC52" s="5">
        <f t="shared" si="0"/>
        <v>1125</v>
      </c>
    </row>
    <row r="53" spans="1:29" s="5" customFormat="1" ht="15">
      <c r="A53" s="12" t="s">
        <v>60</v>
      </c>
      <c r="C53" s="5">
        <v>9</v>
      </c>
      <c r="E53" s="5">
        <v>0</v>
      </c>
      <c r="F53" s="5">
        <v>3</v>
      </c>
      <c r="H53" s="5">
        <v>13</v>
      </c>
      <c r="J53" s="5">
        <v>50</v>
      </c>
      <c r="K53" s="5">
        <v>96</v>
      </c>
      <c r="L53" s="5">
        <v>43</v>
      </c>
      <c r="M53" s="5">
        <v>3</v>
      </c>
      <c r="N53" s="5">
        <v>4</v>
      </c>
      <c r="O53" s="5">
        <v>1</v>
      </c>
      <c r="P53">
        <v>42</v>
      </c>
      <c r="Q53" s="5">
        <v>202</v>
      </c>
      <c r="R53" s="5">
        <v>31</v>
      </c>
      <c r="V53" s="5">
        <v>0</v>
      </c>
      <c r="Z53" s="5">
        <v>1</v>
      </c>
      <c r="AC53" s="5">
        <f t="shared" si="0"/>
        <v>498</v>
      </c>
    </row>
    <row r="54" spans="1:29" s="5" customFormat="1" ht="15">
      <c r="A54" s="12" t="s">
        <v>61</v>
      </c>
      <c r="C54" s="5">
        <v>10</v>
      </c>
      <c r="E54" s="5">
        <v>0</v>
      </c>
      <c r="F54" s="5">
        <v>3</v>
      </c>
      <c r="H54" s="5">
        <v>30</v>
      </c>
      <c r="J54" s="5">
        <v>42</v>
      </c>
      <c r="K54" s="5">
        <v>214</v>
      </c>
      <c r="L54" s="5">
        <v>76</v>
      </c>
      <c r="M54" s="5">
        <v>8</v>
      </c>
      <c r="N54" s="5">
        <v>3</v>
      </c>
      <c r="O54" s="5">
        <v>3</v>
      </c>
      <c r="P54">
        <v>51</v>
      </c>
      <c r="Q54" s="5">
        <v>167</v>
      </c>
      <c r="R54" s="5">
        <v>20</v>
      </c>
      <c r="V54" s="5">
        <v>0</v>
      </c>
      <c r="Z54" s="5">
        <v>0</v>
      </c>
      <c r="AC54" s="5">
        <f t="shared" si="0"/>
        <v>627</v>
      </c>
    </row>
    <row r="55" spans="1:29" s="5" customFormat="1" ht="15">
      <c r="A55" s="5" t="s">
        <v>41</v>
      </c>
      <c r="C55" s="5">
        <v>0</v>
      </c>
      <c r="E55" s="5">
        <v>0</v>
      </c>
      <c r="F55" s="5">
        <v>0</v>
      </c>
      <c r="H55" s="5">
        <v>2</v>
      </c>
      <c r="J55" s="5">
        <v>2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>
        <v>3</v>
      </c>
      <c r="Q55" s="5">
        <v>0</v>
      </c>
      <c r="R55" s="5">
        <v>1</v>
      </c>
      <c r="V55" s="5">
        <v>0</v>
      </c>
      <c r="Z55" s="5">
        <v>0</v>
      </c>
      <c r="AC55" s="5">
        <f t="shared" si="0"/>
        <v>9</v>
      </c>
    </row>
    <row r="56" s="5" customFormat="1" ht="15"/>
    <row r="57" s="5" customFormat="1" ht="15">
      <c r="A57" s="6" t="s">
        <v>42</v>
      </c>
    </row>
    <row r="58" spans="1:25" s="5" customFormat="1" ht="15">
      <c r="A58" s="5" t="s">
        <v>36</v>
      </c>
      <c r="B58" s="11"/>
      <c r="D58" s="11"/>
      <c r="E58" s="11" t="s">
        <v>103</v>
      </c>
      <c r="G58" s="11" t="s">
        <v>103</v>
      </c>
      <c r="I58" s="11"/>
      <c r="J58" s="11" t="s">
        <v>103</v>
      </c>
      <c r="L58" s="11" t="s">
        <v>103</v>
      </c>
      <c r="O58" s="11" t="s">
        <v>103</v>
      </c>
      <c r="P58" s="11" t="s">
        <v>103</v>
      </c>
      <c r="R58" s="11" t="s">
        <v>103</v>
      </c>
      <c r="S58" s="11" t="s">
        <v>103</v>
      </c>
      <c r="U58" s="11"/>
      <c r="X58" s="11"/>
      <c r="Y58" s="11"/>
    </row>
    <row r="59" spans="1:19" s="5" customFormat="1" ht="15">
      <c r="A59" s="5" t="s">
        <v>37</v>
      </c>
      <c r="E59" s="5" t="s">
        <v>59</v>
      </c>
      <c r="G59" s="5" t="s">
        <v>59</v>
      </c>
      <c r="J59" s="5" t="s">
        <v>59</v>
      </c>
      <c r="L59" s="5" t="s">
        <v>59</v>
      </c>
      <c r="O59" s="5" t="s">
        <v>59</v>
      </c>
      <c r="P59" s="5" t="s">
        <v>59</v>
      </c>
      <c r="R59" s="5" t="s">
        <v>59</v>
      </c>
      <c r="S59" s="5" t="s">
        <v>59</v>
      </c>
    </row>
    <row r="60" spans="1:19" s="5" customFormat="1" ht="15">
      <c r="A60" s="5" t="s">
        <v>37</v>
      </c>
      <c r="E60" s="5">
        <v>2</v>
      </c>
      <c r="G60">
        <v>2</v>
      </c>
      <c r="J60" s="5">
        <v>2</v>
      </c>
      <c r="L60" s="5">
        <v>2</v>
      </c>
      <c r="O60" s="5">
        <v>2</v>
      </c>
      <c r="P60" s="5">
        <v>2</v>
      </c>
      <c r="R60" s="5">
        <v>2</v>
      </c>
      <c r="S60" s="5">
        <v>2</v>
      </c>
    </row>
    <row r="61" spans="1:19" s="5" customFormat="1" ht="15">
      <c r="A61" s="5" t="s">
        <v>43</v>
      </c>
      <c r="E61" s="5">
        <v>1</v>
      </c>
      <c r="G61">
        <v>1</v>
      </c>
      <c r="J61" s="5">
        <v>1</v>
      </c>
      <c r="L61" s="5">
        <v>1</v>
      </c>
      <c r="O61" s="5">
        <v>1</v>
      </c>
      <c r="P61" s="5">
        <v>1</v>
      </c>
      <c r="R61" s="5">
        <v>1</v>
      </c>
      <c r="S61" s="5">
        <v>1</v>
      </c>
    </row>
    <row r="62" spans="1:29" s="5" customFormat="1" ht="15">
      <c r="A62" s="5" t="s">
        <v>39</v>
      </c>
      <c r="E62" s="5">
        <v>2</v>
      </c>
      <c r="G62" s="5">
        <v>7</v>
      </c>
      <c r="J62" s="5">
        <v>15</v>
      </c>
      <c r="L62" s="5">
        <v>16</v>
      </c>
      <c r="O62" s="5">
        <v>2</v>
      </c>
      <c r="P62" s="5">
        <v>11</v>
      </c>
      <c r="R62" s="5">
        <v>24</v>
      </c>
      <c r="S62" s="5">
        <v>19</v>
      </c>
      <c r="AC62" s="5">
        <f>SUM(B62:AB62)</f>
        <v>96</v>
      </c>
    </row>
    <row r="63" spans="1:29" s="5" customFormat="1" ht="15">
      <c r="A63" s="12" t="s">
        <v>60</v>
      </c>
      <c r="E63" s="5">
        <v>1</v>
      </c>
      <c r="G63" s="5">
        <v>1</v>
      </c>
      <c r="J63" s="5">
        <v>5</v>
      </c>
      <c r="L63" s="5">
        <v>3</v>
      </c>
      <c r="O63" s="5">
        <v>0</v>
      </c>
      <c r="P63" s="5">
        <v>3</v>
      </c>
      <c r="R63" s="5">
        <v>12</v>
      </c>
      <c r="S63" s="5">
        <v>7</v>
      </c>
      <c r="AC63" s="5">
        <f aca="true" t="shared" si="1" ref="AC63:AC68">SUM(B63:AB63)</f>
        <v>32</v>
      </c>
    </row>
    <row r="64" spans="1:29" s="5" customFormat="1" ht="15">
      <c r="A64" s="12" t="s">
        <v>61</v>
      </c>
      <c r="E64" s="5">
        <v>1</v>
      </c>
      <c r="G64" s="5">
        <v>6</v>
      </c>
      <c r="J64" s="5">
        <v>10</v>
      </c>
      <c r="L64" s="5">
        <v>13</v>
      </c>
      <c r="O64" s="5">
        <v>2</v>
      </c>
      <c r="P64" s="5">
        <v>8</v>
      </c>
      <c r="R64" s="5">
        <v>22</v>
      </c>
      <c r="S64" s="5">
        <v>12</v>
      </c>
      <c r="AC64" s="5">
        <f t="shared" si="1"/>
        <v>74</v>
      </c>
    </row>
    <row r="65" spans="1:29" s="5" customFormat="1" ht="15">
      <c r="A65" s="5" t="s">
        <v>40</v>
      </c>
      <c r="E65" s="5">
        <v>1</v>
      </c>
      <c r="G65" s="5">
        <v>3</v>
      </c>
      <c r="J65" s="5">
        <v>553</v>
      </c>
      <c r="L65" s="5">
        <v>95</v>
      </c>
      <c r="O65" s="5">
        <v>4</v>
      </c>
      <c r="P65" s="5">
        <v>124</v>
      </c>
      <c r="R65" s="5">
        <v>385</v>
      </c>
      <c r="S65" s="5">
        <v>110</v>
      </c>
      <c r="AC65" s="5">
        <f t="shared" si="1"/>
        <v>1275</v>
      </c>
    </row>
    <row r="66" spans="1:29" s="5" customFormat="1" ht="15">
      <c r="A66" s="12" t="s">
        <v>60</v>
      </c>
      <c r="E66" s="5">
        <v>1</v>
      </c>
      <c r="G66" s="5">
        <v>0</v>
      </c>
      <c r="J66" s="5">
        <v>296</v>
      </c>
      <c r="L66" s="5">
        <v>32</v>
      </c>
      <c r="O66" s="5">
        <v>4</v>
      </c>
      <c r="P66" s="5">
        <v>69</v>
      </c>
      <c r="R66" s="5">
        <v>235</v>
      </c>
      <c r="S66" s="5">
        <v>59</v>
      </c>
      <c r="AC66" s="5">
        <f t="shared" si="1"/>
        <v>696</v>
      </c>
    </row>
    <row r="67" spans="1:29" s="5" customFormat="1" ht="15">
      <c r="A67" s="12" t="s">
        <v>61</v>
      </c>
      <c r="E67" s="5">
        <v>0</v>
      </c>
      <c r="G67" s="5">
        <v>3</v>
      </c>
      <c r="J67" s="5">
        <v>257</v>
      </c>
      <c r="L67" s="5">
        <v>63</v>
      </c>
      <c r="O67" s="5">
        <v>0</v>
      </c>
      <c r="P67" s="5">
        <v>55</v>
      </c>
      <c r="R67" s="5">
        <v>150</v>
      </c>
      <c r="S67" s="5">
        <v>51</v>
      </c>
      <c r="AC67" s="5">
        <f t="shared" si="1"/>
        <v>579</v>
      </c>
    </row>
    <row r="68" spans="1:29" s="5" customFormat="1" ht="15">
      <c r="A68" s="5" t="s">
        <v>41</v>
      </c>
      <c r="E68" s="5">
        <v>0</v>
      </c>
      <c r="G68" s="5">
        <v>0</v>
      </c>
      <c r="J68" s="5">
        <v>1</v>
      </c>
      <c r="L68" s="5">
        <v>2</v>
      </c>
      <c r="O68" s="5">
        <v>1</v>
      </c>
      <c r="P68" s="5">
        <v>2</v>
      </c>
      <c r="R68" s="5">
        <v>6</v>
      </c>
      <c r="S68" s="5">
        <v>0</v>
      </c>
      <c r="AC68" s="5">
        <f t="shared" si="1"/>
        <v>12</v>
      </c>
    </row>
    <row r="69" s="5" customFormat="1" ht="15"/>
    <row r="70" s="5" customFormat="1" ht="15">
      <c r="A70" s="6" t="s">
        <v>89</v>
      </c>
    </row>
    <row r="71" spans="1:26" s="5" customFormat="1" ht="15">
      <c r="A71" s="5" t="s">
        <v>36</v>
      </c>
      <c r="C71" s="11" t="s">
        <v>103</v>
      </c>
      <c r="E71" s="11" t="s">
        <v>103</v>
      </c>
      <c r="F71" s="11" t="s">
        <v>103</v>
      </c>
      <c r="G71" s="11"/>
      <c r="H71" s="11" t="s">
        <v>103</v>
      </c>
      <c r="I71" s="11" t="s">
        <v>103</v>
      </c>
      <c r="J71" s="11" t="s">
        <v>103</v>
      </c>
      <c r="K71" s="11" t="s">
        <v>103</v>
      </c>
      <c r="L71" s="11" t="s">
        <v>103</v>
      </c>
      <c r="M71" s="11" t="s">
        <v>103</v>
      </c>
      <c r="N71" s="11" t="s">
        <v>103</v>
      </c>
      <c r="O71" s="11" t="s">
        <v>103</v>
      </c>
      <c r="P71" s="11" t="s">
        <v>103</v>
      </c>
      <c r="Q71" s="11" t="s">
        <v>103</v>
      </c>
      <c r="R71" s="11" t="s">
        <v>103</v>
      </c>
      <c r="V71" s="11" t="s">
        <v>103</v>
      </c>
      <c r="W71" s="11" t="s">
        <v>103</v>
      </c>
      <c r="X71" s="11" t="s">
        <v>103</v>
      </c>
      <c r="Z71" s="11" t="s">
        <v>103</v>
      </c>
    </row>
    <row r="72" spans="1:26" s="5" customFormat="1" ht="15">
      <c r="A72" s="5" t="s">
        <v>37</v>
      </c>
      <c r="C72" s="5" t="s">
        <v>90</v>
      </c>
      <c r="E72" s="5" t="s">
        <v>90</v>
      </c>
      <c r="F72" s="5" t="s">
        <v>90</v>
      </c>
      <c r="H72" s="5" t="s">
        <v>90</v>
      </c>
      <c r="I72" s="5" t="s">
        <v>90</v>
      </c>
      <c r="J72" s="5" t="s">
        <v>90</v>
      </c>
      <c r="K72" s="5" t="s">
        <v>90</v>
      </c>
      <c r="L72" s="5" t="s">
        <v>90</v>
      </c>
      <c r="M72" s="5" t="s">
        <v>90</v>
      </c>
      <c r="N72" s="5" t="s">
        <v>90</v>
      </c>
      <c r="O72" s="5" t="s">
        <v>90</v>
      </c>
      <c r="P72" s="5" t="s">
        <v>90</v>
      </c>
      <c r="Q72" s="5" t="s">
        <v>90</v>
      </c>
      <c r="R72" s="5" t="s">
        <v>90</v>
      </c>
      <c r="V72" s="5" t="s">
        <v>90</v>
      </c>
      <c r="W72" s="5" t="s">
        <v>90</v>
      </c>
      <c r="X72" s="5" t="s">
        <v>90</v>
      </c>
      <c r="Z72" s="5" t="s">
        <v>90</v>
      </c>
    </row>
    <row r="73" spans="1:26" s="5" customFormat="1" ht="15">
      <c r="A73" s="5" t="s">
        <v>37</v>
      </c>
      <c r="C73" s="5">
        <v>3</v>
      </c>
      <c r="E73" s="5">
        <v>3</v>
      </c>
      <c r="F73" s="5">
        <v>3</v>
      </c>
      <c r="G73"/>
      <c r="H73" s="5">
        <v>3</v>
      </c>
      <c r="I73" s="5">
        <v>3</v>
      </c>
      <c r="J73" s="5">
        <v>3</v>
      </c>
      <c r="K73" s="5">
        <v>3</v>
      </c>
      <c r="L73" s="5">
        <v>3</v>
      </c>
      <c r="M73" s="5">
        <v>3</v>
      </c>
      <c r="N73" s="5">
        <v>3</v>
      </c>
      <c r="O73" s="5">
        <v>3</v>
      </c>
      <c r="P73" s="5">
        <v>3</v>
      </c>
      <c r="Q73" s="5">
        <v>3</v>
      </c>
      <c r="R73" s="5">
        <v>3</v>
      </c>
      <c r="V73" s="5">
        <v>3</v>
      </c>
      <c r="W73" s="5">
        <v>3</v>
      </c>
      <c r="X73" s="5">
        <v>3</v>
      </c>
      <c r="Z73" s="5">
        <v>3</v>
      </c>
    </row>
    <row r="74" spans="1:26" s="5" customFormat="1" ht="15">
      <c r="A74" s="5" t="s">
        <v>43</v>
      </c>
      <c r="C74" s="5">
        <v>1</v>
      </c>
      <c r="E74" s="5">
        <v>1</v>
      </c>
      <c r="F74" s="5">
        <v>1</v>
      </c>
      <c r="G74"/>
      <c r="H74" s="5">
        <v>1</v>
      </c>
      <c r="I74" s="5">
        <v>1</v>
      </c>
      <c r="J74" s="5">
        <v>1</v>
      </c>
      <c r="K74" s="5">
        <v>1</v>
      </c>
      <c r="L74" s="5">
        <v>1</v>
      </c>
      <c r="M74" s="5">
        <v>1</v>
      </c>
      <c r="N74" s="5">
        <v>1</v>
      </c>
      <c r="O74" s="5">
        <v>1</v>
      </c>
      <c r="P74" s="5">
        <v>1</v>
      </c>
      <c r="Q74" s="5">
        <v>1</v>
      </c>
      <c r="R74" s="5">
        <v>1</v>
      </c>
      <c r="V74" s="5">
        <v>1</v>
      </c>
      <c r="W74" s="5">
        <v>1</v>
      </c>
      <c r="X74" s="5">
        <v>1</v>
      </c>
      <c r="Z74" s="5">
        <v>1</v>
      </c>
    </row>
    <row r="75" spans="1:29" s="5" customFormat="1" ht="15">
      <c r="A75" s="5" t="s">
        <v>39</v>
      </c>
      <c r="C75" s="5">
        <v>14</v>
      </c>
      <c r="E75" s="5">
        <v>2</v>
      </c>
      <c r="F75" s="5">
        <v>14</v>
      </c>
      <c r="G75"/>
      <c r="H75" s="5">
        <v>5</v>
      </c>
      <c r="I75" s="5">
        <v>8</v>
      </c>
      <c r="J75" s="5">
        <v>10</v>
      </c>
      <c r="K75" s="5">
        <v>53</v>
      </c>
      <c r="L75" s="5">
        <v>0</v>
      </c>
      <c r="M75" s="5">
        <v>9</v>
      </c>
      <c r="N75" s="5">
        <v>13</v>
      </c>
      <c r="O75" s="5">
        <v>2</v>
      </c>
      <c r="P75" s="5">
        <v>19</v>
      </c>
      <c r="Q75" s="5">
        <v>23</v>
      </c>
      <c r="R75" s="5">
        <v>40</v>
      </c>
      <c r="V75" s="5">
        <v>6</v>
      </c>
      <c r="W75" s="5">
        <v>2</v>
      </c>
      <c r="X75" s="5">
        <v>4</v>
      </c>
      <c r="Z75" s="5">
        <v>12</v>
      </c>
      <c r="AC75" s="5">
        <f>SUM(B75:AB75)</f>
        <v>236</v>
      </c>
    </row>
    <row r="76" spans="1:29" s="5" customFormat="1" ht="15">
      <c r="A76" s="12" t="s">
        <v>60</v>
      </c>
      <c r="C76" s="5">
        <v>4</v>
      </c>
      <c r="E76" s="5">
        <v>0</v>
      </c>
      <c r="F76" s="5">
        <v>3</v>
      </c>
      <c r="G76"/>
      <c r="H76" s="5">
        <v>2</v>
      </c>
      <c r="I76" s="5">
        <v>4</v>
      </c>
      <c r="J76" s="5">
        <v>1</v>
      </c>
      <c r="K76" s="5">
        <v>18</v>
      </c>
      <c r="L76" s="5">
        <v>0</v>
      </c>
      <c r="M76" s="5">
        <v>0</v>
      </c>
      <c r="N76" s="5">
        <v>5</v>
      </c>
      <c r="O76" s="5">
        <v>0</v>
      </c>
      <c r="P76" s="5">
        <v>7</v>
      </c>
      <c r="Q76" s="5">
        <v>8</v>
      </c>
      <c r="R76" s="5">
        <v>26</v>
      </c>
      <c r="V76" s="5">
        <v>1</v>
      </c>
      <c r="W76" s="5">
        <v>0</v>
      </c>
      <c r="X76" s="5">
        <v>0</v>
      </c>
      <c r="Z76" s="5">
        <v>6</v>
      </c>
      <c r="AC76" s="5">
        <f aca="true" t="shared" si="2" ref="AC76:AC81">SUM(B76:AB76)</f>
        <v>85</v>
      </c>
    </row>
    <row r="77" spans="1:29" s="5" customFormat="1" ht="15">
      <c r="A77" s="12" t="s">
        <v>61</v>
      </c>
      <c r="C77" s="5">
        <v>10</v>
      </c>
      <c r="E77" s="5">
        <v>2</v>
      </c>
      <c r="F77" s="5">
        <v>11</v>
      </c>
      <c r="G77"/>
      <c r="H77" s="5">
        <v>3</v>
      </c>
      <c r="I77" s="5">
        <v>4</v>
      </c>
      <c r="J77" s="5">
        <v>9</v>
      </c>
      <c r="K77" s="5">
        <v>36</v>
      </c>
      <c r="L77" s="5">
        <v>0</v>
      </c>
      <c r="M77" s="5">
        <v>9</v>
      </c>
      <c r="N77" s="5">
        <v>8</v>
      </c>
      <c r="O77" s="5">
        <v>2</v>
      </c>
      <c r="P77" s="5">
        <v>12</v>
      </c>
      <c r="Q77" s="5">
        <v>15</v>
      </c>
      <c r="R77" s="5">
        <v>14</v>
      </c>
      <c r="V77" s="5">
        <v>5</v>
      </c>
      <c r="W77" s="5">
        <v>2</v>
      </c>
      <c r="X77" s="5">
        <v>4</v>
      </c>
      <c r="Z77" s="5">
        <v>6</v>
      </c>
      <c r="AC77" s="5">
        <f t="shared" si="2"/>
        <v>152</v>
      </c>
    </row>
    <row r="78" spans="1:29" s="5" customFormat="1" ht="15">
      <c r="A78" s="5" t="s">
        <v>40</v>
      </c>
      <c r="C78" s="5">
        <v>36</v>
      </c>
      <c r="E78" s="5">
        <v>3</v>
      </c>
      <c r="F78" s="5">
        <v>3</v>
      </c>
      <c r="G78"/>
      <c r="H78" s="5">
        <v>46</v>
      </c>
      <c r="I78" s="5">
        <v>246</v>
      </c>
      <c r="J78" s="5">
        <v>185</v>
      </c>
      <c r="K78" s="5">
        <v>174</v>
      </c>
      <c r="L78" s="5">
        <v>15</v>
      </c>
      <c r="M78" s="5">
        <v>19</v>
      </c>
      <c r="N78" s="5">
        <v>22</v>
      </c>
      <c r="O78" s="5">
        <v>18</v>
      </c>
      <c r="P78" s="5">
        <v>126</v>
      </c>
      <c r="Q78" s="5">
        <v>188</v>
      </c>
      <c r="R78" s="5">
        <v>370</v>
      </c>
      <c r="V78" s="5">
        <v>0</v>
      </c>
      <c r="W78" s="5">
        <v>12</v>
      </c>
      <c r="X78" s="5">
        <v>3</v>
      </c>
      <c r="Z78" s="5">
        <v>2</v>
      </c>
      <c r="AC78" s="5">
        <f t="shared" si="2"/>
        <v>1468</v>
      </c>
    </row>
    <row r="79" spans="1:29" s="5" customFormat="1" ht="15">
      <c r="A79" s="12" t="s">
        <v>60</v>
      </c>
      <c r="C79" s="5">
        <v>16</v>
      </c>
      <c r="E79" s="5">
        <v>0</v>
      </c>
      <c r="F79" s="5">
        <v>1</v>
      </c>
      <c r="G79"/>
      <c r="H79" s="5">
        <v>17</v>
      </c>
      <c r="I79" s="5">
        <v>122</v>
      </c>
      <c r="J79" s="5">
        <v>111</v>
      </c>
      <c r="K79" s="5">
        <v>134</v>
      </c>
      <c r="L79" s="5">
        <v>5</v>
      </c>
      <c r="M79" s="5">
        <v>10</v>
      </c>
      <c r="N79" s="5">
        <v>10</v>
      </c>
      <c r="O79" s="5">
        <v>9</v>
      </c>
      <c r="P79" s="5">
        <v>78</v>
      </c>
      <c r="Q79" s="5">
        <v>84</v>
      </c>
      <c r="R79" s="5">
        <v>268</v>
      </c>
      <c r="V79" s="5">
        <v>0</v>
      </c>
      <c r="W79" s="5">
        <v>4</v>
      </c>
      <c r="X79" s="5">
        <v>2</v>
      </c>
      <c r="Z79" s="5">
        <v>2</v>
      </c>
      <c r="AC79" s="5">
        <f t="shared" si="2"/>
        <v>873</v>
      </c>
    </row>
    <row r="80" spans="1:29" s="5" customFormat="1" ht="15">
      <c r="A80" s="12" t="s">
        <v>61</v>
      </c>
      <c r="C80" s="5">
        <v>20</v>
      </c>
      <c r="E80" s="5">
        <v>3</v>
      </c>
      <c r="F80" s="5">
        <v>2</v>
      </c>
      <c r="G80"/>
      <c r="H80" s="5">
        <v>29</v>
      </c>
      <c r="I80" s="5">
        <v>124</v>
      </c>
      <c r="J80" s="5">
        <v>74</v>
      </c>
      <c r="K80" s="5">
        <v>140</v>
      </c>
      <c r="L80" s="5">
        <v>10</v>
      </c>
      <c r="M80" s="5">
        <v>9</v>
      </c>
      <c r="N80" s="5">
        <v>12</v>
      </c>
      <c r="O80" s="5">
        <v>9</v>
      </c>
      <c r="P80" s="5">
        <v>48</v>
      </c>
      <c r="Q80" s="5">
        <v>104</v>
      </c>
      <c r="R80" s="5">
        <v>102</v>
      </c>
      <c r="V80" s="5">
        <v>0</v>
      </c>
      <c r="W80" s="5">
        <v>8</v>
      </c>
      <c r="X80" s="5">
        <v>1</v>
      </c>
      <c r="Z80" s="5">
        <v>0</v>
      </c>
      <c r="AC80" s="5">
        <f t="shared" si="2"/>
        <v>695</v>
      </c>
    </row>
    <row r="81" spans="1:29" s="5" customFormat="1" ht="15">
      <c r="A81" s="5" t="s">
        <v>41</v>
      </c>
      <c r="C81" s="5">
        <v>6</v>
      </c>
      <c r="E81" s="5">
        <v>0</v>
      </c>
      <c r="F81" s="5">
        <v>0</v>
      </c>
      <c r="G81"/>
      <c r="H81" s="5">
        <v>2</v>
      </c>
      <c r="I81" s="5">
        <v>2</v>
      </c>
      <c r="J81" s="5">
        <v>11</v>
      </c>
      <c r="K81" s="5">
        <v>6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5</v>
      </c>
      <c r="R81" s="5">
        <v>3</v>
      </c>
      <c r="V81" s="5">
        <v>0</v>
      </c>
      <c r="W81" s="5">
        <v>0</v>
      </c>
      <c r="X81" s="5">
        <v>0</v>
      </c>
      <c r="Z81" s="5">
        <v>0</v>
      </c>
      <c r="AC81" s="5">
        <f t="shared" si="2"/>
        <v>35</v>
      </c>
    </row>
    <row r="82" spans="2:25" ht="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Q82" s="5"/>
      <c r="R82" s="5"/>
      <c r="S82" s="5"/>
      <c r="T82" s="5"/>
      <c r="U82" s="5"/>
      <c r="V82" s="5"/>
      <c r="W82" s="5"/>
      <c r="X82" s="5"/>
      <c r="Y82" s="5"/>
    </row>
    <row r="83" spans="28:29" ht="15">
      <c r="AB83" t="s">
        <v>96</v>
      </c>
      <c r="AC83" s="5">
        <f>SUM(AC49,AC62,AC75)</f>
        <v>387</v>
      </c>
    </row>
    <row r="84" spans="28:29" ht="12.75">
      <c r="AB84" t="s">
        <v>97</v>
      </c>
      <c r="AC84">
        <f>SUM(AC52,AC65,AC78)</f>
        <v>3868</v>
      </c>
    </row>
    <row r="85" spans="28:29" ht="12.75">
      <c r="AB85" t="s">
        <v>41</v>
      </c>
      <c r="AC85">
        <f>SUM(AC55,AC68,AC81)</f>
        <v>56</v>
      </c>
    </row>
    <row r="86" spans="28:29" ht="12.75">
      <c r="AB86" t="s">
        <v>98</v>
      </c>
      <c r="AC86">
        <f>SUM(AC83:AC85)</f>
        <v>4311</v>
      </c>
    </row>
  </sheetData>
  <sheetProtection/>
  <hyperlinks>
    <hyperlink ref="B10" r:id="rId1" display="zachary.nagourney@harrisonburgva.gov"/>
  </hyperlinks>
  <printOptions gridLines="1"/>
  <pageMargins left="0.75" right="0.75" top="1" bottom="1" header="0.5" footer="0.5"/>
  <pageSetup horizontalDpi="600" verticalDpi="600" orientation="landscape" paperSize="17" scale="65" r:id="rId4"/>
  <ignoredErrors>
    <ignoredError sqref="P56:W57 Y56:Y57 B56:N57" formulaRange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</dc:creator>
  <cp:keywords/>
  <dc:description/>
  <cp:lastModifiedBy>Zach Nagourney</cp:lastModifiedBy>
  <cp:lastPrinted>2012-12-20T16:22:12Z</cp:lastPrinted>
  <dcterms:created xsi:type="dcterms:W3CDTF">2004-06-18T22:24:05Z</dcterms:created>
  <dcterms:modified xsi:type="dcterms:W3CDTF">2015-10-12T16:59:17Z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