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eritage Oaks ULI - 2021\Briefing Book Materials\"/>
    </mc:Choice>
  </mc:AlternateContent>
  <xr:revisionPtr revIDLastSave="0" documentId="13_ncr:1_{19AD8830-82BC-49E3-B381-5EBF4C894ACD}" xr6:coauthVersionLast="47" xr6:coauthVersionMax="47" xr10:uidLastSave="{00000000-0000-0000-0000-000000000000}"/>
  <bookViews>
    <workbookView xWindow="29370" yWindow="570" windowWidth="16170" windowHeight="15090" xr2:uid="{00000000-000D-0000-FFFF-FFFF00000000}"/>
  </bookViews>
  <sheets>
    <sheet name="Revenue" sheetId="1" r:id="rId1"/>
  </sheets>
  <definedNames>
    <definedName name="_xlnm.Print_Area" localSheetId="0">Revenue!$A$1:$I$36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D27" i="1" s="1"/>
  <c r="C25" i="1"/>
  <c r="C27" i="1" s="1"/>
  <c r="E27" i="1"/>
  <c r="D33" i="1" l="1"/>
  <c r="D35" i="1" s="1"/>
  <c r="C33" i="1"/>
  <c r="C35" i="1" s="1"/>
  <c r="I33" i="1" l="1"/>
  <c r="H33" i="1"/>
  <c r="G33" i="1"/>
  <c r="F33" i="1"/>
  <c r="E33" i="1"/>
  <c r="E25" i="1" l="1"/>
  <c r="F25" i="1"/>
  <c r="F27" i="1" s="1"/>
  <c r="E35" i="1" l="1"/>
  <c r="F35" i="1"/>
  <c r="I25" i="1"/>
  <c r="I35" i="1" s="1"/>
  <c r="G25" i="1"/>
  <c r="H25" i="1"/>
  <c r="H35" i="1" s="1"/>
  <c r="G27" i="1" l="1"/>
  <c r="G35" i="1"/>
  <c r="H27" i="1"/>
  <c r="I27" i="1"/>
</calcChain>
</file>

<file path=xl/sharedStrings.xml><?xml version="1.0" encoding="utf-8"?>
<sst xmlns="http://schemas.openxmlformats.org/spreadsheetml/2006/main" count="35" uniqueCount="35">
  <si>
    <t>Handicap Fee</t>
  </si>
  <si>
    <t>18 Hole Weekday</t>
  </si>
  <si>
    <t>9 Hole Weekday</t>
  </si>
  <si>
    <t>18 Hole Weekend</t>
  </si>
  <si>
    <t>9 Hole Weekend</t>
  </si>
  <si>
    <t>Tournament Rounds</t>
  </si>
  <si>
    <t>Twilight</t>
  </si>
  <si>
    <t>Tourist</t>
  </si>
  <si>
    <t>Membership/Annual Rounds</t>
  </si>
  <si>
    <t>Golf Association Dues</t>
  </si>
  <si>
    <t>Driving Range</t>
  </si>
  <si>
    <t>18 Hole Cart Fee</t>
  </si>
  <si>
    <t>9 Hole Cart Fee</t>
  </si>
  <si>
    <t>9/18 Hand Cart Fee</t>
  </si>
  <si>
    <t>Club Rental</t>
  </si>
  <si>
    <t>Club Repair</t>
  </si>
  <si>
    <t>Food/Beverage Sales</t>
  </si>
  <si>
    <t>Difference</t>
  </si>
  <si>
    <t>Revenue - Actual</t>
  </si>
  <si>
    <t>Heritage Oaks Golf Course</t>
  </si>
  <si>
    <t>Golf Lessons</t>
  </si>
  <si>
    <t>Merchandise Resale</t>
  </si>
  <si>
    <t>Merchandise Special Order</t>
  </si>
  <si>
    <t>Revenue - Projection</t>
  </si>
  <si>
    <t>Expenditures</t>
  </si>
  <si>
    <t xml:space="preserve">       Maintenance</t>
  </si>
  <si>
    <t xml:space="preserve">       Operations</t>
  </si>
  <si>
    <t>Total Expenditures</t>
  </si>
  <si>
    <t>City Contribution</t>
  </si>
  <si>
    <t>Capital Outlay</t>
  </si>
  <si>
    <t>Rounds</t>
  </si>
  <si>
    <t>FY Revenue Projection and Comparison</t>
  </si>
  <si>
    <t>2020*</t>
  </si>
  <si>
    <t>*Coronavirus Pandemic - Course closed March 26, 2020.  Reopened June 12, 2020.  Reduction in available tee times, no tournaments, leagues or lessons</t>
  </si>
  <si>
    <t>Closed 90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</si>
</sst>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44" fontId="0" fillId="0" borderId="0" xfId="0" applyNumberFormat="1"/>
    <xf numFmtId="44" fontId="0" fillId="0" borderId="1" xfId="0" applyNumberFormat="1" applyBorder="1"/>
    <xf numFmtId="44" fontId="0" fillId="0" borderId="2" xfId="0" applyNumberFormat="1" applyBorder="1"/>
    <xf numFmtId="44" fontId="0" fillId="0" borderId="1" xfId="0" applyNumberFormat="1" applyFill="1" applyBorder="1"/>
    <xf numFmtId="44" fontId="0" fillId="0" borderId="2" xfId="0" applyNumberFormat="1" applyFill="1" applyBorder="1"/>
    <xf numFmtId="0" fontId="0" fillId="0" borderId="0" xfId="0" applyFill="1"/>
    <xf numFmtId="44" fontId="0" fillId="0" borderId="3" xfId="0" applyNumberFormat="1" applyFill="1" applyBorder="1"/>
    <xf numFmtId="0" fontId="0" fillId="0" borderId="0" xfId="0" applyProtection="1">
      <protection locked="0"/>
    </xf>
    <xf numFmtId="44" fontId="0" fillId="0" borderId="4" xfId="0" applyNumberFormat="1" applyFill="1" applyBorder="1"/>
    <xf numFmtId="44" fontId="0" fillId="0" borderId="4" xfId="0" applyNumberFormat="1" applyBorder="1"/>
    <xf numFmtId="44" fontId="0" fillId="0" borderId="5" xfId="0" applyNumberFormat="1" applyFill="1" applyBorder="1"/>
    <xf numFmtId="44" fontId="0" fillId="0" borderId="5" xfId="0" applyNumberFormat="1" applyBorder="1"/>
    <xf numFmtId="0" fontId="2" fillId="0" borderId="3" xfId="0" applyFont="1" applyFill="1" applyBorder="1" applyAlignment="1">
      <alignment horizontal="right"/>
    </xf>
    <xf numFmtId="44" fontId="4" fillId="0" borderId="3" xfId="0" applyNumberFormat="1" applyFont="1" applyFill="1" applyBorder="1"/>
    <xf numFmtId="44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44" fontId="0" fillId="0" borderId="0" xfId="0" applyNumberFormat="1" applyFill="1"/>
    <xf numFmtId="0" fontId="0" fillId="0" borderId="0" xfId="0" applyAlignment="1">
      <alignment horizontal="left"/>
    </xf>
    <xf numFmtId="44" fontId="0" fillId="0" borderId="6" xfId="0" applyNumberFormat="1" applyBorder="1"/>
    <xf numFmtId="44" fontId="0" fillId="0" borderId="6" xfId="0" applyNumberFormat="1" applyFill="1" applyBorder="1"/>
    <xf numFmtId="0" fontId="6" fillId="0" borderId="0" xfId="0" applyFont="1"/>
    <xf numFmtId="3" fontId="0" fillId="0" borderId="7" xfId="0" applyNumberFormat="1" applyFont="1" applyFill="1" applyBorder="1" applyAlignment="1">
      <alignment horizontal="center"/>
    </xf>
    <xf numFmtId="3" fontId="0" fillId="0" borderId="0" xfId="0" applyNumberFormat="1"/>
    <xf numFmtId="3" fontId="0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44" fontId="0" fillId="0" borderId="14" xfId="0" applyNumberFormat="1" applyBorder="1"/>
    <xf numFmtId="44" fontId="0" fillId="0" borderId="15" xfId="0" applyNumberFormat="1" applyBorder="1" applyAlignment="1">
      <alignment horizontal="right"/>
    </xf>
    <xf numFmtId="44" fontId="0" fillId="0" borderId="15" xfId="0" applyNumberFormat="1" applyFont="1" applyFill="1" applyBorder="1"/>
    <xf numFmtId="44" fontId="0" fillId="0" borderId="15" xfId="0" applyNumberFormat="1" applyBorder="1"/>
    <xf numFmtId="44" fontId="0" fillId="0" borderId="8" xfId="0" applyNumberFormat="1" applyBorder="1"/>
    <xf numFmtId="0" fontId="6" fillId="0" borderId="19" xfId="0" applyFont="1" applyFill="1" applyBorder="1" applyAlignment="1">
      <alignment horizontal="left"/>
    </xf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6" fillId="0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44" fontId="0" fillId="0" borderId="25" xfId="0" applyNumberFormat="1" applyBorder="1"/>
    <xf numFmtId="44" fontId="0" fillId="0" borderId="26" xfId="0" applyNumberFormat="1" applyBorder="1"/>
    <xf numFmtId="44" fontId="0" fillId="0" borderId="27" xfId="0" applyNumberFormat="1" applyBorder="1"/>
    <xf numFmtId="3" fontId="7" fillId="0" borderId="7" xfId="0" applyNumberFormat="1" applyFont="1" applyFill="1" applyBorder="1" applyAlignment="1">
      <alignment horizontal="center"/>
    </xf>
    <xf numFmtId="44" fontId="0" fillId="0" borderId="15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3" fontId="0" fillId="0" borderId="7" xfId="0" applyNumberForma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workbookViewId="0">
      <selection activeCell="E10" sqref="E10"/>
    </sheetView>
  </sheetViews>
  <sheetFormatPr defaultRowHeight="14.5" x14ac:dyDescent="0.35"/>
  <cols>
    <col min="1" max="1" width="2.7265625" customWidth="1"/>
    <col min="2" max="2" width="27.54296875" customWidth="1"/>
    <col min="3" max="6" width="14.26953125" customWidth="1"/>
    <col min="7" max="7" width="14.26953125" style="6" customWidth="1"/>
    <col min="8" max="9" width="14.26953125" customWidth="1"/>
    <col min="11" max="11" width="14.26953125" bestFit="1" customWidth="1"/>
  </cols>
  <sheetData>
    <row r="1" spans="2:10" ht="19" thickTop="1" x14ac:dyDescent="0.45">
      <c r="B1" s="48" t="s">
        <v>19</v>
      </c>
      <c r="C1" s="49"/>
      <c r="D1" s="49"/>
      <c r="E1" s="49"/>
      <c r="F1" s="49"/>
      <c r="G1" s="49"/>
      <c r="H1" s="49"/>
      <c r="I1" s="50"/>
    </row>
    <row r="2" spans="2:10" ht="18.5" x14ac:dyDescent="0.45">
      <c r="B2" s="51" t="s">
        <v>31</v>
      </c>
      <c r="C2" s="52"/>
      <c r="D2" s="52"/>
      <c r="E2" s="52"/>
      <c r="F2" s="52"/>
      <c r="G2" s="52"/>
      <c r="H2" s="52"/>
      <c r="I2" s="53"/>
    </row>
    <row r="3" spans="2:10" x14ac:dyDescent="0.35">
      <c r="B3" s="36" t="s">
        <v>30</v>
      </c>
      <c r="C3" s="54">
        <v>21168</v>
      </c>
      <c r="D3" s="46">
        <v>19186</v>
      </c>
      <c r="E3" s="22">
        <v>27469</v>
      </c>
      <c r="F3" s="22">
        <v>24331</v>
      </c>
      <c r="G3" s="22">
        <v>30099</v>
      </c>
      <c r="H3" s="22">
        <v>28343</v>
      </c>
      <c r="I3" s="24">
        <v>30094</v>
      </c>
      <c r="J3" s="23"/>
    </row>
    <row r="4" spans="2:10" x14ac:dyDescent="0.35">
      <c r="B4" s="37"/>
      <c r="C4" s="55">
        <v>2021</v>
      </c>
      <c r="D4" s="25" t="s">
        <v>32</v>
      </c>
      <c r="E4" s="25">
        <v>2019</v>
      </c>
      <c r="F4" s="25">
        <v>2018</v>
      </c>
      <c r="G4" s="25">
        <v>2017</v>
      </c>
      <c r="H4" s="26">
        <v>2016</v>
      </c>
      <c r="I4" s="27">
        <v>2015</v>
      </c>
    </row>
    <row r="5" spans="2:10" x14ac:dyDescent="0.35">
      <c r="B5" s="38" t="s">
        <v>0</v>
      </c>
      <c r="C5" s="43">
        <v>1170</v>
      </c>
      <c r="D5" s="2">
        <v>1230</v>
      </c>
      <c r="E5" s="2">
        <v>1000</v>
      </c>
      <c r="F5" s="4">
        <v>1075</v>
      </c>
      <c r="G5" s="4">
        <v>1125</v>
      </c>
      <c r="H5" s="2">
        <v>675</v>
      </c>
      <c r="I5" s="28">
        <v>525</v>
      </c>
    </row>
    <row r="6" spans="2:10" x14ac:dyDescent="0.35">
      <c r="B6" s="38" t="s">
        <v>1</v>
      </c>
      <c r="C6" s="43">
        <v>121941</v>
      </c>
      <c r="D6" s="2">
        <v>69334</v>
      </c>
      <c r="E6" s="2">
        <v>86634</v>
      </c>
      <c r="F6" s="4">
        <v>81957</v>
      </c>
      <c r="G6" s="4">
        <v>108531</v>
      </c>
      <c r="H6" s="2">
        <v>113005</v>
      </c>
      <c r="I6" s="28">
        <v>98919</v>
      </c>
    </row>
    <row r="7" spans="2:10" x14ac:dyDescent="0.35">
      <c r="B7" s="38" t="s">
        <v>2</v>
      </c>
      <c r="C7" s="43">
        <v>23666</v>
      </c>
      <c r="D7" s="2">
        <v>11701</v>
      </c>
      <c r="E7" s="2">
        <v>16319</v>
      </c>
      <c r="F7" s="4">
        <v>16970</v>
      </c>
      <c r="G7" s="4">
        <v>18764</v>
      </c>
      <c r="H7" s="2">
        <v>19313</v>
      </c>
      <c r="I7" s="28">
        <v>17712</v>
      </c>
    </row>
    <row r="8" spans="2:10" x14ac:dyDescent="0.35">
      <c r="B8" s="38" t="s">
        <v>3</v>
      </c>
      <c r="C8" s="43">
        <v>162927</v>
      </c>
      <c r="D8" s="2">
        <v>72054</v>
      </c>
      <c r="E8" s="2">
        <v>88639</v>
      </c>
      <c r="F8" s="4">
        <v>99163</v>
      </c>
      <c r="G8" s="4">
        <v>108949</v>
      </c>
      <c r="H8" s="2">
        <v>97153</v>
      </c>
      <c r="I8" s="28">
        <v>104014</v>
      </c>
    </row>
    <row r="9" spans="2:10" x14ac:dyDescent="0.35">
      <c r="B9" s="38" t="s">
        <v>4</v>
      </c>
      <c r="C9" s="43">
        <v>19522</v>
      </c>
      <c r="D9" s="2">
        <v>10256</v>
      </c>
      <c r="E9" s="2">
        <v>11807</v>
      </c>
      <c r="F9" s="4">
        <v>10732</v>
      </c>
      <c r="G9" s="4">
        <v>11264</v>
      </c>
      <c r="H9" s="2">
        <v>25150</v>
      </c>
      <c r="I9" s="28">
        <v>10531</v>
      </c>
      <c r="J9" s="8"/>
    </row>
    <row r="10" spans="2:10" x14ac:dyDescent="0.35">
      <c r="B10" s="38" t="s">
        <v>5</v>
      </c>
      <c r="C10" s="43">
        <v>11520</v>
      </c>
      <c r="D10" s="2">
        <v>14894</v>
      </c>
      <c r="E10" s="15">
        <v>25297</v>
      </c>
      <c r="F10" s="4">
        <v>29319</v>
      </c>
      <c r="G10" s="4">
        <v>25851</v>
      </c>
      <c r="H10" s="2">
        <v>34252</v>
      </c>
      <c r="I10" s="28">
        <v>28635</v>
      </c>
    </row>
    <row r="11" spans="2:10" x14ac:dyDescent="0.35">
      <c r="B11" s="38" t="s">
        <v>6</v>
      </c>
      <c r="C11" s="43">
        <v>40835</v>
      </c>
      <c r="D11" s="2">
        <v>18570</v>
      </c>
      <c r="E11" s="2">
        <v>20029</v>
      </c>
      <c r="F11" s="4">
        <v>24864</v>
      </c>
      <c r="G11" s="4">
        <v>34860</v>
      </c>
      <c r="H11" s="2">
        <v>18846</v>
      </c>
      <c r="I11" s="28">
        <v>33335</v>
      </c>
    </row>
    <row r="12" spans="2:10" x14ac:dyDescent="0.35">
      <c r="B12" s="38" t="s">
        <v>7</v>
      </c>
      <c r="C12" s="43">
        <v>0</v>
      </c>
      <c r="D12" s="2">
        <v>0</v>
      </c>
      <c r="E12" s="2">
        <v>25</v>
      </c>
      <c r="F12" s="4">
        <v>55</v>
      </c>
      <c r="G12" s="4">
        <v>0</v>
      </c>
      <c r="H12" s="2">
        <v>30</v>
      </c>
      <c r="I12" s="28">
        <v>545</v>
      </c>
    </row>
    <row r="13" spans="2:10" x14ac:dyDescent="0.35">
      <c r="B13" s="38" t="s">
        <v>8</v>
      </c>
      <c r="C13" s="43">
        <v>103444</v>
      </c>
      <c r="D13" s="2">
        <v>96624</v>
      </c>
      <c r="E13" s="2">
        <v>105816</v>
      </c>
      <c r="F13" s="4">
        <v>106520</v>
      </c>
      <c r="G13" s="4">
        <v>108931</v>
      </c>
      <c r="H13" s="2">
        <v>98116</v>
      </c>
      <c r="I13" s="28">
        <v>106983</v>
      </c>
    </row>
    <row r="14" spans="2:10" x14ac:dyDescent="0.35">
      <c r="B14" s="38" t="s">
        <v>9</v>
      </c>
      <c r="C14" s="43">
        <v>5815</v>
      </c>
      <c r="D14" s="2">
        <v>2470</v>
      </c>
      <c r="E14" s="2">
        <v>8968</v>
      </c>
      <c r="F14" s="4">
        <v>8461</v>
      </c>
      <c r="G14" s="4">
        <v>10640</v>
      </c>
      <c r="H14" s="2">
        <v>9422</v>
      </c>
      <c r="I14" s="28">
        <v>9433</v>
      </c>
    </row>
    <row r="15" spans="2:10" x14ac:dyDescent="0.35">
      <c r="B15" s="38" t="s">
        <v>10</v>
      </c>
      <c r="C15" s="43">
        <v>27430</v>
      </c>
      <c r="D15" s="2">
        <v>14405</v>
      </c>
      <c r="E15" s="2">
        <v>17965</v>
      </c>
      <c r="F15" s="4">
        <v>16918</v>
      </c>
      <c r="G15" s="4">
        <v>17530</v>
      </c>
      <c r="H15" s="2">
        <v>19228</v>
      </c>
      <c r="I15" s="28">
        <v>19076</v>
      </c>
    </row>
    <row r="16" spans="2:10" x14ac:dyDescent="0.35">
      <c r="B16" s="38" t="s">
        <v>11</v>
      </c>
      <c r="C16" s="43">
        <v>115018</v>
      </c>
      <c r="D16" s="2">
        <v>91109</v>
      </c>
      <c r="E16" s="2">
        <v>105989</v>
      </c>
      <c r="F16" s="4">
        <v>121554</v>
      </c>
      <c r="G16" s="4">
        <v>132823</v>
      </c>
      <c r="H16" s="2">
        <v>124691</v>
      </c>
      <c r="I16" s="28">
        <v>119425</v>
      </c>
    </row>
    <row r="17" spans="2:11" x14ac:dyDescent="0.35">
      <c r="B17" s="38" t="s">
        <v>12</v>
      </c>
      <c r="C17" s="43">
        <v>24810</v>
      </c>
      <c r="D17" s="2">
        <v>16142</v>
      </c>
      <c r="E17" s="2">
        <v>19933</v>
      </c>
      <c r="F17" s="4">
        <v>22268</v>
      </c>
      <c r="G17" s="4">
        <v>23096</v>
      </c>
      <c r="H17" s="2">
        <v>20806</v>
      </c>
      <c r="I17" s="28">
        <v>21626</v>
      </c>
    </row>
    <row r="18" spans="2:11" x14ac:dyDescent="0.35">
      <c r="B18" s="38" t="s">
        <v>13</v>
      </c>
      <c r="C18" s="43">
        <v>3</v>
      </c>
      <c r="D18" s="2">
        <v>310</v>
      </c>
      <c r="E18" s="2">
        <v>663</v>
      </c>
      <c r="F18" s="4">
        <v>896</v>
      </c>
      <c r="G18" s="4">
        <v>990</v>
      </c>
      <c r="H18" s="2">
        <v>805</v>
      </c>
      <c r="I18" s="28">
        <v>655</v>
      </c>
    </row>
    <row r="19" spans="2:11" x14ac:dyDescent="0.35">
      <c r="B19" s="38" t="s">
        <v>20</v>
      </c>
      <c r="C19" s="43">
        <v>1640</v>
      </c>
      <c r="D19" s="2">
        <v>3484</v>
      </c>
      <c r="E19" s="2">
        <v>2550</v>
      </c>
      <c r="F19" s="4">
        <v>0</v>
      </c>
      <c r="G19" s="4">
        <v>0</v>
      </c>
      <c r="H19" s="2">
        <v>0</v>
      </c>
      <c r="I19" s="28">
        <v>366</v>
      </c>
    </row>
    <row r="20" spans="2:11" x14ac:dyDescent="0.35">
      <c r="B20" s="38" t="s">
        <v>14</v>
      </c>
      <c r="C20" s="43">
        <v>71</v>
      </c>
      <c r="D20" s="2">
        <v>471</v>
      </c>
      <c r="E20" s="2">
        <v>701</v>
      </c>
      <c r="F20" s="4">
        <v>1198</v>
      </c>
      <c r="G20" s="4">
        <v>816</v>
      </c>
      <c r="H20" s="2">
        <v>888</v>
      </c>
      <c r="I20" s="28">
        <v>951</v>
      </c>
    </row>
    <row r="21" spans="2:11" x14ac:dyDescent="0.35">
      <c r="B21" s="38" t="s">
        <v>15</v>
      </c>
      <c r="C21" s="43">
        <v>903</v>
      </c>
      <c r="D21" s="2">
        <v>1496</v>
      </c>
      <c r="E21" s="2">
        <v>2090</v>
      </c>
      <c r="F21" s="4">
        <v>1647</v>
      </c>
      <c r="G21" s="4">
        <v>2527</v>
      </c>
      <c r="H21" s="2">
        <v>2685</v>
      </c>
      <c r="I21" s="28">
        <v>3359</v>
      </c>
    </row>
    <row r="22" spans="2:11" x14ac:dyDescent="0.35">
      <c r="B22" s="38" t="s">
        <v>16</v>
      </c>
      <c r="C22" s="43">
        <v>2365</v>
      </c>
      <c r="D22" s="2">
        <v>1733</v>
      </c>
      <c r="E22" s="2">
        <v>329</v>
      </c>
      <c r="F22" s="4">
        <v>947</v>
      </c>
      <c r="G22" s="4">
        <v>2438</v>
      </c>
      <c r="H22" s="2">
        <v>9639</v>
      </c>
      <c r="I22" s="28">
        <v>11800</v>
      </c>
    </row>
    <row r="23" spans="2:11" x14ac:dyDescent="0.35">
      <c r="B23" s="39" t="s">
        <v>21</v>
      </c>
      <c r="C23" s="44">
        <v>56697</v>
      </c>
      <c r="D23" s="10">
        <v>40626</v>
      </c>
      <c r="E23" s="10">
        <v>68455</v>
      </c>
      <c r="F23" s="9">
        <v>78290</v>
      </c>
      <c r="G23" s="9">
        <v>112306</v>
      </c>
      <c r="H23" s="10">
        <v>101033</v>
      </c>
      <c r="I23" s="29">
        <v>109676</v>
      </c>
    </row>
    <row r="24" spans="2:11" ht="15" thickBot="1" x14ac:dyDescent="0.4">
      <c r="B24" s="40" t="s">
        <v>22</v>
      </c>
      <c r="C24" s="45">
        <v>435</v>
      </c>
      <c r="D24" s="3">
        <v>13074</v>
      </c>
      <c r="E24" s="3">
        <v>32724</v>
      </c>
      <c r="F24" s="5">
        <v>17605</v>
      </c>
      <c r="G24" s="5">
        <v>0</v>
      </c>
      <c r="H24" s="3">
        <v>0</v>
      </c>
      <c r="I24" s="30">
        <v>0</v>
      </c>
    </row>
    <row r="25" spans="2:11" x14ac:dyDescent="0.35">
      <c r="B25" s="41" t="s">
        <v>18</v>
      </c>
      <c r="C25" s="11">
        <f t="shared" ref="C25:H25" si="0">SUM(C5:C24)</f>
        <v>720212</v>
      </c>
      <c r="D25" s="11">
        <f t="shared" si="0"/>
        <v>479983</v>
      </c>
      <c r="E25" s="11">
        <f t="shared" si="0"/>
        <v>615933</v>
      </c>
      <c r="F25" s="11">
        <f t="shared" si="0"/>
        <v>640439</v>
      </c>
      <c r="G25" s="11">
        <f t="shared" si="0"/>
        <v>721441</v>
      </c>
      <c r="H25" s="12">
        <f t="shared" si="0"/>
        <v>695737</v>
      </c>
      <c r="I25" s="31">
        <f t="shared" ref="I25" si="1">SUM(I5:I24)</f>
        <v>697566</v>
      </c>
    </row>
    <row r="26" spans="2:11" ht="15" thickBot="1" x14ac:dyDescent="0.4">
      <c r="B26" s="42" t="s">
        <v>23</v>
      </c>
      <c r="C26" s="47">
        <v>612500</v>
      </c>
      <c r="D26" s="32">
        <v>729500</v>
      </c>
      <c r="E26" s="32">
        <v>739500</v>
      </c>
      <c r="F26" s="33">
        <v>723500</v>
      </c>
      <c r="G26" s="33">
        <v>711300</v>
      </c>
      <c r="H26" s="34">
        <v>694300</v>
      </c>
      <c r="I26" s="35">
        <v>693600</v>
      </c>
      <c r="K26" s="1"/>
    </row>
    <row r="27" spans="2:11" ht="15" thickTop="1" x14ac:dyDescent="0.35">
      <c r="B27" s="13" t="s">
        <v>17</v>
      </c>
      <c r="C27" s="14">
        <f t="shared" ref="C27:I27" si="2">SUM(C25-C26)</f>
        <v>107712</v>
      </c>
      <c r="D27" s="14">
        <f t="shared" si="2"/>
        <v>-249517</v>
      </c>
      <c r="E27" s="14">
        <f>SUM(E25-E26)</f>
        <v>-123567</v>
      </c>
      <c r="F27" s="14">
        <f t="shared" si="2"/>
        <v>-83061</v>
      </c>
      <c r="G27" s="7">
        <f t="shared" si="2"/>
        <v>10141</v>
      </c>
      <c r="H27" s="7">
        <f t="shared" si="2"/>
        <v>1437</v>
      </c>
      <c r="I27" s="7">
        <f t="shared" si="2"/>
        <v>3966</v>
      </c>
    </row>
    <row r="28" spans="2:11" x14ac:dyDescent="0.35">
      <c r="G28" s="1"/>
    </row>
    <row r="30" spans="2:11" x14ac:dyDescent="0.35">
      <c r="B30" s="21" t="s">
        <v>24</v>
      </c>
      <c r="C30" s="21"/>
      <c r="D30" s="21"/>
    </row>
    <row r="31" spans="2:11" x14ac:dyDescent="0.35">
      <c r="B31" s="18" t="s">
        <v>25</v>
      </c>
      <c r="C31" s="1">
        <v>445648</v>
      </c>
      <c r="D31" s="1">
        <v>790423</v>
      </c>
      <c r="E31" s="1">
        <v>729604</v>
      </c>
      <c r="F31" s="1">
        <v>682999</v>
      </c>
      <c r="G31" s="17">
        <v>658324</v>
      </c>
      <c r="H31" s="1">
        <v>672788</v>
      </c>
      <c r="I31" s="1">
        <v>618783</v>
      </c>
    </row>
    <row r="32" spans="2:11" ht="15" thickBot="1" x14ac:dyDescent="0.4">
      <c r="B32" s="18" t="s">
        <v>26</v>
      </c>
      <c r="C32" s="19">
        <v>302963</v>
      </c>
      <c r="D32" s="19">
        <v>459041</v>
      </c>
      <c r="E32" s="19">
        <v>474263</v>
      </c>
      <c r="F32" s="19">
        <v>477355</v>
      </c>
      <c r="G32" s="20">
        <v>465804</v>
      </c>
      <c r="H32" s="19">
        <v>455293</v>
      </c>
      <c r="I32" s="19">
        <v>426186</v>
      </c>
    </row>
    <row r="33" spans="2:9" x14ac:dyDescent="0.35">
      <c r="B33" s="16" t="s">
        <v>27</v>
      </c>
      <c r="C33" s="1">
        <f t="shared" ref="C33:D33" si="3">SUM(C31:C32)</f>
        <v>748611</v>
      </c>
      <c r="D33" s="1">
        <f t="shared" si="3"/>
        <v>1249464</v>
      </c>
      <c r="E33" s="1">
        <f t="shared" ref="E33:I33" si="4">SUM(E31:E32)</f>
        <v>1203867</v>
      </c>
      <c r="F33" s="1">
        <f t="shared" si="4"/>
        <v>1160354</v>
      </c>
      <c r="G33" s="1">
        <f t="shared" si="4"/>
        <v>1124128</v>
      </c>
      <c r="H33" s="1">
        <f t="shared" si="4"/>
        <v>1128081</v>
      </c>
      <c r="I33" s="1">
        <f t="shared" si="4"/>
        <v>1044969</v>
      </c>
    </row>
    <row r="34" spans="2:9" ht="15" thickBot="1" x14ac:dyDescent="0.4">
      <c r="B34" s="21" t="s">
        <v>29</v>
      </c>
      <c r="C34" s="19">
        <v>0</v>
      </c>
      <c r="D34" s="19">
        <v>181457</v>
      </c>
      <c r="E34" s="19">
        <v>69106</v>
      </c>
      <c r="F34" s="19">
        <v>27450</v>
      </c>
      <c r="G34" s="20">
        <v>43683</v>
      </c>
      <c r="H34" s="19">
        <v>55800</v>
      </c>
      <c r="I34" s="19">
        <v>0</v>
      </c>
    </row>
    <row r="35" spans="2:9" x14ac:dyDescent="0.35">
      <c r="B35" s="21" t="s">
        <v>28</v>
      </c>
      <c r="C35" s="1">
        <f t="shared" ref="C35:D35" si="5">SUM(C33-C34-C25)</f>
        <v>28399</v>
      </c>
      <c r="D35" s="1">
        <f t="shared" si="5"/>
        <v>588024</v>
      </c>
      <c r="E35" s="1">
        <f t="shared" ref="E35:I35" si="6">SUM(E33-E34-E25)</f>
        <v>518828</v>
      </c>
      <c r="F35" s="1">
        <f t="shared" si="6"/>
        <v>492465</v>
      </c>
      <c r="G35" s="1">
        <f t="shared" si="6"/>
        <v>359004</v>
      </c>
      <c r="H35" s="1">
        <f t="shared" si="6"/>
        <v>376544</v>
      </c>
      <c r="I35" s="1">
        <f t="shared" si="6"/>
        <v>347403</v>
      </c>
    </row>
    <row r="38" spans="2:9" x14ac:dyDescent="0.35">
      <c r="B38" t="s">
        <v>33</v>
      </c>
    </row>
    <row r="39" spans="2:9" x14ac:dyDescent="0.35">
      <c r="C39" t="s">
        <v>34</v>
      </c>
    </row>
  </sheetData>
  <sheetProtection selectLockedCells="1" selectUnlockedCells="1"/>
  <mergeCells count="2">
    <mergeCell ref="B1:I1"/>
    <mergeCell ref="B2:I2"/>
  </mergeCells>
  <pageMargins left="0.7" right="0.7" top="0.75" bottom="0.75" header="0.3" footer="0.3"/>
  <pageSetup scale="93" orientation="landscape" r:id="rId1"/>
  <ignoredErrors>
    <ignoredError sqref="H25:I25 C25 F25:G25 E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Revenue</vt:lpstr>
      <vt:lpstr>Revenue!Print_Area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santangelol</dc:creator>
  <cp:lastModifiedBy>Ande Banks</cp:lastModifiedBy>
  <cp:lastPrinted>2021-04-06T16:50:50Z</cp:lastPrinted>
  <dcterms:created xsi:type="dcterms:W3CDTF">2016-12-22T14:07:03Z</dcterms:created>
  <dcterms:modified xsi:type="dcterms:W3CDTF">2021-07-07T17:57:33Z</dcterms:modified>
</cp:coreProperties>
</file>